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لتعليمات" sheetId="1" state="visible" r:id="rId1"/>
    <sheet name="الملخص" sheetId="2" state="visible" r:id="rId2"/>
    <sheet name="أداء المنصات" sheetId="3" state="visible" r:id="rId3"/>
    <sheet name="أفضل المنشورات" sheetId="4" state="visible" r:id="rId4"/>
    <sheet name="الجمهور" sheetId="5" state="visible" r:id="rId5"/>
    <sheet name="خدمة العملاء" sheetId="6" state="visible" r:id="rId6"/>
    <sheet name="الحملات" sheetId="7" state="visible" r:id="rId7"/>
    <sheet name="خطة الشهر القادم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+0.0%;-0.0%;0.0%"/>
  </numFmts>
  <fonts count="9">
    <font>
      <name val="Calibri"/>
      <family val="2"/>
      <color theme="1"/>
      <sz val="11"/>
      <scheme val="minor"/>
    </font>
    <font>
      <name val="Arial"/>
      <b val="1"/>
      <color rgb="002C2C2A"/>
      <sz val="16"/>
    </font>
    <font>
      <name val="Arial"/>
      <color rgb="005F5E5A"/>
      <sz val="10"/>
    </font>
    <font>
      <name val="Arial"/>
      <b val="1"/>
      <color rgb="000F6E56"/>
      <sz val="12"/>
    </font>
    <font>
      <name val="Arial"/>
      <b val="1"/>
      <color rgb="00FFFFFF"/>
      <sz val="11"/>
    </font>
    <font>
      <name val="Arial"/>
      <color rgb="002C2C2A"/>
      <sz val="10"/>
    </font>
    <font>
      <name val="Arial"/>
      <b val="1"/>
      <color rgb="002C2C2A"/>
      <sz val="10"/>
    </font>
    <font>
      <name val="Arial"/>
      <i val="1"/>
      <color rgb="005F5E5A"/>
      <sz val="9"/>
    </font>
    <font>
      <name val="Arial"/>
      <i val="1"/>
      <color rgb="002C2C2A"/>
      <sz val="10"/>
    </font>
  </fonts>
  <fills count="6">
    <fill>
      <patternFill/>
    </fill>
    <fill>
      <patternFill patternType="gray125"/>
    </fill>
    <fill>
      <patternFill patternType="solid">
        <fgColor rgb="00E1F5EE"/>
      </patternFill>
    </fill>
    <fill>
      <patternFill patternType="solid">
        <fgColor rgb="000F6E56"/>
      </patternFill>
    </fill>
    <fill>
      <patternFill patternType="solid">
        <fgColor rgb="00FFF6D6"/>
      </patternFill>
    </fill>
    <fill>
      <patternFill patternType="solid">
        <fgColor rgb="00D7EDE5"/>
      </patternFill>
    </fill>
  </fills>
  <borders count="2">
    <border>
      <left/>
      <right/>
      <top/>
      <bottom/>
      <diagonal/>
    </border>
    <border>
      <left style="thin">
        <color rgb="00C9C9C4"/>
      </left>
      <right style="thin">
        <color rgb="00C9C9C4"/>
      </right>
      <top style="thin">
        <color rgb="00C9C9C4"/>
      </top>
      <bottom style="thin">
        <color rgb="00C9C9C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right" vertical="center" wrapText="1"/>
    </xf>
    <xf numFmtId="0" fontId="6" fillId="2" borderId="1" applyAlignment="1" pivotButton="0" quotePrefix="0" xfId="0">
      <alignment horizontal="right" vertical="center" wrapText="1"/>
    </xf>
    <xf numFmtId="0" fontId="8" fillId="4" borderId="1" applyAlignment="1" pivotButton="0" quotePrefix="0" xfId="0">
      <alignment horizontal="right" vertical="center" wrapText="1"/>
    </xf>
    <xf numFmtId="3" fontId="5" fillId="2" borderId="1" applyAlignment="1" pivotButton="0" quotePrefix="0" xfId="0">
      <alignment horizontal="right" vertical="center" wrapText="1"/>
    </xf>
    <xf numFmtId="3" fontId="8" fillId="4" borderId="1" applyAlignment="1" pivotButton="0" quotePrefix="0" xfId="0">
      <alignment horizontal="right" vertical="center" wrapText="1"/>
    </xf>
    <xf numFmtId="166" fontId="5" fillId="2" borderId="1" applyAlignment="1" pivotButton="0" quotePrefix="0" xfId="0">
      <alignment horizontal="right" vertical="center" wrapText="1"/>
    </xf>
    <xf numFmtId="164" fontId="5" fillId="2" borderId="1" applyAlignment="1" pivotButton="0" quotePrefix="0" xfId="0">
      <alignment horizontal="right" vertical="center" wrapText="1"/>
    </xf>
    <xf numFmtId="164" fontId="8" fillId="4" borderId="1" applyAlignment="1" pivotButton="0" quotePrefix="0" xfId="0">
      <alignment horizontal="right" vertical="center" wrapText="1"/>
    </xf>
    <xf numFmtId="165" fontId="5" fillId="2" borderId="1" applyAlignment="1" pivotButton="0" quotePrefix="0" xfId="0">
      <alignment horizontal="right" vertical="center" wrapText="1"/>
    </xf>
    <xf numFmtId="165" fontId="8" fillId="4" borderId="1" applyAlignment="1" pivotButton="0" quotePrefix="0" xfId="0">
      <alignment horizontal="right" vertical="center" wrapText="1"/>
    </xf>
    <xf numFmtId="3" fontId="5" fillId="0" borderId="1" applyAlignment="1" pivotButton="0" quotePrefix="0" xfId="0">
      <alignment horizontal="right" vertical="center" wrapText="1"/>
    </xf>
    <xf numFmtId="0" fontId="6" fillId="5" borderId="1" applyAlignment="1" pivotButton="0" quotePrefix="0" xfId="0">
      <alignment horizontal="right" vertical="center" wrapText="1"/>
    </xf>
    <xf numFmtId="3" fontId="6" fillId="5" borderId="1" applyAlignment="1" pivotButton="0" quotePrefix="0" xfId="0">
      <alignment horizontal="right" vertical="center" wrapText="1"/>
    </xf>
    <xf numFmtId="164" fontId="6" fillId="5" borderId="1" applyAlignment="1" pivotButton="0" quotePrefix="0" xfId="0">
      <alignment horizontal="right" vertical="center" wrapText="1"/>
    </xf>
    <xf numFmtId="0" fontId="5" fillId="5" borderId="1" applyAlignment="1" pivotButton="0" quotePrefix="0" xfId="0">
      <alignment horizontal="right" vertical="center" wrapText="1"/>
    </xf>
    <xf numFmtId="165" fontId="5" fillId="0" borderId="1" applyAlignment="1" pivotButton="0" quotePrefix="0" xfId="0">
      <alignment horizontal="right" vertical="center" wrapText="1"/>
    </xf>
    <xf numFmtId="165" fontId="6" fillId="5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rightToLeft="1" tabSelected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60" customWidth="1" min="3" max="3"/>
    <col width="46" customWidth="1" min="4" max="4"/>
  </cols>
  <sheetData>
    <row r="1" ht="30" customHeight="1">
      <c r="A1" s="1" t="inlineStr">
        <is>
          <t>نموذج التقرير الشهري لحسابات التواصل الاجتماعي — كونسس</t>
        </is>
      </c>
    </row>
    <row r="2" ht="42" customHeight="1">
      <c r="A2" s="2" t="inlineStr">
        <is>
          <t>قالب جاهز لتقرير شهري واضح لمديرك أو عميلك: أرقام الشهر، المقارنة بالشهر السابق، أفضل المنشورات، خدمة العملاء، الحملات، ثم التوصيات وخطة الشهر القادم. الخلايا البيضاء للإدخال، والخلايا الخضراء الفاتحة محسوبة تلقائياً.</t>
        </is>
      </c>
    </row>
    <row r="4" ht="24" customHeight="1">
      <c r="A4" s="3" t="inlineStr">
        <is>
          <t>طريقة الاستخدام</t>
        </is>
      </c>
    </row>
    <row r="5" ht="34" customHeight="1">
      <c r="A5" s="4" t="inlineStr">
        <is>
          <t>#</t>
        </is>
      </c>
      <c r="B5" s="4" t="inlineStr">
        <is>
          <t>الخطوة</t>
        </is>
      </c>
      <c r="C5" s="4" t="inlineStr">
        <is>
          <t>التفاصيل</t>
        </is>
      </c>
      <c r="D5" s="4" t="inlineStr">
        <is>
          <t>ملاحظة</t>
        </is>
      </c>
    </row>
    <row r="6" ht="46" customHeight="1">
      <c r="A6" s="5" t="n">
        <v>1</v>
      </c>
      <c r="B6" s="6" t="inlineStr">
        <is>
          <t>احذف الأمثلة</t>
        </is>
      </c>
      <c r="C6" s="5" t="inlineStr">
        <is>
          <t>الصفوف المظللة بالأصفر أمثلة توضيحية. استبدل أرقامها بأرقام حساباتك أو امسحها.</t>
        </is>
      </c>
      <c r="D6" s="5" t="inlineStr">
        <is>
          <t>لا تحذف الصفوف التي تحتوي معادلات (الإجمالي ومعدل التفاعل).</t>
        </is>
      </c>
    </row>
    <row r="7" ht="46" customHeight="1">
      <c r="A7" s="5" t="n">
        <v>2</v>
      </c>
      <c r="B7" s="6" t="inlineStr">
        <is>
          <t>عبّئ «أداء المنصات»</t>
        </is>
      </c>
      <c r="C7" s="5" t="inlineStr">
        <is>
          <t>لكل منصة: المتابعون بداية الشهر ونهايته، عدد المنشورات، الوصول، مرات الظهور، التفاعلات، النقرات، ووصول الشهر السابق.</t>
        </is>
      </c>
      <c r="D7" s="5" t="inlineStr">
        <is>
          <t>إن كنت تستخدم كونسس فصدّر التحليلات من صفحة التحليلات (الباقة الاحترافية فأعلى) وانقل الأرقام.</t>
        </is>
      </c>
    </row>
    <row r="8" ht="46" customHeight="1">
      <c r="A8" s="5" t="n">
        <v>3</v>
      </c>
      <c r="B8" s="6" t="inlineStr">
        <is>
          <t>عبّئ «أفضل المنشورات»</t>
        </is>
      </c>
      <c r="C8" s="5" t="inlineStr">
        <is>
          <t>اختر أفضل 5 منشورات بمعدل التفاعل لا بعدد الإعجابات فقط، واكتب سبب نجاح كل منشور.</t>
        </is>
      </c>
      <c r="D8" s="5" t="inlineStr">
        <is>
          <t>أضف منشورين أقل من المتوقع وسبب ذلك، فهما مصدر التعلّم.</t>
        </is>
      </c>
    </row>
    <row r="9" ht="46" customHeight="1">
      <c r="A9" s="5" t="n">
        <v>4</v>
      </c>
      <c r="B9" s="6" t="inlineStr">
        <is>
          <t>عبّئ «خدمة العملاء»</t>
        </is>
      </c>
      <c r="C9" s="5" t="inlineStr">
        <is>
          <t>عدد التعليقات والرسائل والإشارات، وكم منها تم الرد عليه، ومتوسط زمن أول رد بالساعات.</t>
        </is>
      </c>
      <c r="D9" s="5" t="inlineStr">
        <is>
          <t>ليس كل تعليق يحتاج رداً؛ اتفق مع العميل على ما يُحتسب.</t>
        </is>
      </c>
    </row>
    <row r="10" ht="46" customHeight="1">
      <c r="A10" s="5" t="n">
        <v>5</v>
      </c>
      <c r="B10" s="6" t="inlineStr">
        <is>
          <t>عبّئ «الجمهور» و«الحملات»</t>
        </is>
      </c>
      <c r="C10" s="5" t="inlineStr">
        <is>
          <t>التغيرات المهمة في الجمهور، ونتيجة كل حملة مقابل هدفها الرقمي.</t>
        </is>
      </c>
      <c r="D10" s="5" t="inlineStr">
        <is>
          <t>اكتب الهدف قبل بدء الحملة لا بعد انتهائها.</t>
        </is>
      </c>
    </row>
    <row r="11" ht="46" customHeight="1">
      <c r="A11" s="5" t="n">
        <v>6</v>
      </c>
      <c r="B11" s="6" t="inlineStr">
        <is>
          <t>اكتب الملخص التنفيذي</t>
        </is>
      </c>
      <c r="C11" s="5" t="inlineStr">
        <is>
          <t>في ورقة «الملخص»: ثلاث جمل فقط — ما الذي تحقق، ما الذي لم ينجح، وما القرار المطلوب.</t>
        </is>
      </c>
      <c r="D11" s="5" t="inlineStr">
        <is>
          <t>أدخل أرقام الشهر السابق في عمود «الشهر السابق» لتظهر نسب التغيّر.</t>
        </is>
      </c>
    </row>
    <row r="12" ht="46" customHeight="1">
      <c r="A12" s="5" t="n">
        <v>7</v>
      </c>
      <c r="B12" s="6" t="inlineStr">
        <is>
          <t>اكتب «خطة الشهر القادم»</t>
        </is>
      </c>
      <c r="C12" s="5" t="inlineStr">
        <is>
          <t>3 إلى 5 إجراءات، لكل إجراء سبب من أرقام هذا الشهر ومسؤول وموعد ومؤشر نجاح.</t>
        </is>
      </c>
      <c r="D12" s="5" t="inlineStr">
        <is>
          <t>راجع المناسبات القادمة في تقويمك قبل كتابة الخطة.</t>
        </is>
      </c>
    </row>
    <row r="14" ht="24" customHeight="1">
      <c r="A14" s="3" t="inlineStr">
        <is>
          <t>تعريف المؤشرات</t>
        </is>
      </c>
    </row>
    <row r="15" ht="34" customHeight="1">
      <c r="A15" s="4" t="inlineStr">
        <is>
          <t>#</t>
        </is>
      </c>
      <c r="B15" s="4" t="inlineStr">
        <is>
          <t>المؤشر</t>
        </is>
      </c>
      <c r="C15" s="4" t="inlineStr">
        <is>
          <t>التعريف</t>
        </is>
      </c>
      <c r="D15" s="4" t="inlineStr">
        <is>
          <t>طريقة الحساب في هذا النموذج</t>
        </is>
      </c>
    </row>
    <row r="16" ht="40" customHeight="1">
      <c r="A16" s="5" t="n">
        <v>1</v>
      </c>
      <c r="B16" s="6" t="inlineStr">
        <is>
          <t>الوصول (Reach)</t>
        </is>
      </c>
      <c r="C16" s="5" t="inlineStr">
        <is>
          <t>عدد الحسابات الفريدة التي شاهدت المحتوى.</t>
        </is>
      </c>
      <c r="D16" s="5" t="inlineStr">
        <is>
          <t>من تحليلات المنصة. مجموع الوصول عبر المنصات تقريبي لأن الشخص نفسه قد يُحسب أكثر من مرة.</t>
        </is>
      </c>
    </row>
    <row r="17" ht="40" customHeight="1">
      <c r="A17" s="5" t="n">
        <v>2</v>
      </c>
      <c r="B17" s="6" t="inlineStr">
        <is>
          <t>مرات الظهور (Impressions)</t>
        </is>
      </c>
      <c r="C17" s="5" t="inlineStr">
        <is>
          <t>عدد مرات عرض المحتوى، وقد يرى الشخص الواحد المنشور أكثر من مرة.</t>
        </is>
      </c>
      <c r="D17" s="5" t="inlineStr">
        <is>
          <t>من تحليلات المنصة.</t>
        </is>
      </c>
    </row>
    <row r="18" ht="40" customHeight="1">
      <c r="A18" s="5" t="n">
        <v>3</v>
      </c>
      <c r="B18" s="6" t="inlineStr">
        <is>
          <t>التفاعلات</t>
        </is>
      </c>
      <c r="C18" s="5" t="inlineStr">
        <is>
          <t>الإعجابات + التعليقات + المشاركات + الحفظ (وما يقابلها في كل منصة).</t>
        </is>
      </c>
      <c r="D18" s="5" t="inlineStr">
        <is>
          <t>من تحليلات المنصة؛ استخدم التعريف نفسه كل شهر.</t>
        </is>
      </c>
    </row>
    <row r="19" ht="40" customHeight="1">
      <c r="A19" s="5" t="n">
        <v>4</v>
      </c>
      <c r="B19" s="6" t="inlineStr">
        <is>
          <t>معدل التفاعل</t>
        </is>
      </c>
      <c r="C19" s="5" t="inlineStr">
        <is>
          <t>نسبة من تفاعلوا ممن وصلهم المحتوى.</t>
        </is>
      </c>
      <c r="D19" s="5" t="inlineStr">
        <is>
          <t>التفاعلات ÷ الوصول</t>
        </is>
      </c>
    </row>
    <row r="20" ht="40" customHeight="1">
      <c r="A20" s="5" t="n">
        <v>5</v>
      </c>
      <c r="B20" s="6" t="inlineStr">
        <is>
          <t>نسبة النقر (CTR)</t>
        </is>
      </c>
      <c r="C20" s="5" t="inlineStr">
        <is>
          <t>نسبة النقرات إلى مرات الظهور.</t>
        </is>
      </c>
      <c r="D20" s="5" t="inlineStr">
        <is>
          <t>النقرات ÷ مرات الظهور</t>
        </is>
      </c>
    </row>
    <row r="21" ht="40" customHeight="1">
      <c r="A21" s="5" t="n">
        <v>6</v>
      </c>
      <c r="B21" s="6" t="inlineStr">
        <is>
          <t>صافي نمو المتابعين</t>
        </is>
      </c>
      <c r="C21" s="5" t="inlineStr">
        <is>
          <t>الفرق بين عدد المتابعين في نهاية الشهر وبدايته.</t>
        </is>
      </c>
      <c r="D21" s="5" t="inlineStr">
        <is>
          <t>نهاية الشهر − بداية الشهر، والنسبة = الصافي ÷ بداية الشهر</t>
        </is>
      </c>
    </row>
    <row r="22" ht="40" customHeight="1">
      <c r="A22" s="5" t="n">
        <v>7</v>
      </c>
      <c r="B22" s="6" t="inlineStr">
        <is>
          <t>التغيّر الشهري</t>
        </is>
      </c>
      <c r="C22" s="5" t="inlineStr">
        <is>
          <t>مقارنة الشهر الحالي بالسابق.</t>
        </is>
      </c>
      <c r="D22" s="5" t="inlineStr">
        <is>
          <t>(هذا الشهر − الشهر السابق) ÷ الشهر السابق. للنِّسب: الفرق بالنقاط المئوية.</t>
        </is>
      </c>
    </row>
    <row r="23" ht="40" customHeight="1">
      <c r="A23" s="5" t="n">
        <v>8</v>
      </c>
      <c r="B23" s="6" t="inlineStr">
        <is>
          <t>نسبة الرد</t>
        </is>
      </c>
      <c r="C23" s="5" t="inlineStr">
        <is>
          <t>نسبة الرسائل والتعليقات التي تم الرد عليها.</t>
        </is>
      </c>
      <c r="D23" s="5" t="inlineStr">
        <is>
          <t>تم الرد عليها ÷ الإجمالي المستلم</t>
        </is>
      </c>
    </row>
    <row r="24" ht="40" customHeight="1">
      <c r="A24" s="5" t="n">
        <v>9</v>
      </c>
      <c r="B24" s="6" t="inlineStr">
        <is>
          <t>زمن أول رد</t>
        </is>
      </c>
      <c r="C24" s="5" t="inlineStr">
        <is>
          <t>متوسط الوقت بين وصول الرسالة وأول رد عليها.</t>
        </is>
      </c>
      <c r="D24" s="5" t="inlineStr">
        <is>
          <t>بالساعات، من سجل صندوق الوارد أو المتابعة اليدوية.</t>
        </is>
      </c>
    </row>
    <row r="26" ht="30" customHeight="1">
      <c r="A26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5">
    <mergeCell ref="A1:D1"/>
    <mergeCell ref="A4:D4"/>
    <mergeCell ref="A26:D26"/>
    <mergeCell ref="A2:D2"/>
    <mergeCell ref="A14:D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rightToLeft="1"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4" customWidth="1" min="4" max="4"/>
    <col width="52" customWidth="1" min="5" max="5"/>
  </cols>
  <sheetData>
    <row r="1" ht="30" customHeight="1">
      <c r="A1" s="1" t="inlineStr">
        <is>
          <t>التقرير الشهري لحسابات التواصل الاجتماعي — الملخص</t>
        </is>
      </c>
    </row>
    <row r="2" ht="42" customHeight="1">
      <c r="A2" s="2" t="inlineStr">
        <is>
          <t>هذه الورقة تُقرأ أولاً. أرقام «هذا الشهر» تُسحب تلقائياً من ورقتي «أداء المنصات» و«خدمة العملاء». أدخل أرقام الشهر السابق يدوياً لتظهر نسب التغيّر.</t>
        </is>
      </c>
    </row>
    <row r="4">
      <c r="A4" s="8" t="inlineStr">
        <is>
          <t>اسم العميل / الجهة</t>
        </is>
      </c>
      <c r="B4" s="9" t="inlineStr">
        <is>
          <t>مثال: مطعم في الرياض</t>
        </is>
      </c>
    </row>
    <row r="5">
      <c r="A5" s="8" t="inlineStr">
        <is>
          <t>الشهر</t>
        </is>
      </c>
      <c r="B5" s="9" t="inlineStr">
        <is>
          <t>مثال: سبتمبر 2026</t>
        </is>
      </c>
    </row>
    <row r="6">
      <c r="A6" s="8" t="inlineStr">
        <is>
          <t>أعدّ التقرير</t>
        </is>
      </c>
      <c r="B6" s="9" t="inlineStr">
        <is>
          <t>مثال: مدير السوشيال ميديا</t>
        </is>
      </c>
    </row>
    <row r="7">
      <c r="A7" s="8" t="inlineStr">
        <is>
          <t>الحسابات المشمولة</t>
        </is>
      </c>
      <c r="B7" s="9" t="inlineStr">
        <is>
          <t>مثال: انستقرام، اكس، تيك توك، لينكدإن، جوجل للأعمال</t>
        </is>
      </c>
    </row>
    <row r="9" ht="24" customHeight="1">
      <c r="A9" s="3" t="inlineStr">
        <is>
          <t>أهم الأرقام</t>
        </is>
      </c>
    </row>
    <row r="10" ht="34" customHeight="1">
      <c r="A10" s="4" t="inlineStr">
        <is>
          <t>المؤشر</t>
        </is>
      </c>
      <c r="B10" s="4" t="inlineStr">
        <is>
          <t>هذا الشهر</t>
        </is>
      </c>
      <c r="C10" s="4" t="inlineStr">
        <is>
          <t>الشهر السابق</t>
        </is>
      </c>
      <c r="D10" s="4" t="inlineStr">
        <is>
          <t>التغيّر</t>
        </is>
      </c>
      <c r="E10" s="4" t="inlineStr">
        <is>
          <t>طريقة الحساب</t>
        </is>
      </c>
    </row>
    <row r="11">
      <c r="A11" s="6" t="inlineStr">
        <is>
          <t>إجمالي المتابعين (نهاية الشهر)</t>
        </is>
      </c>
      <c r="B11" s="10">
        <f>'أداء المنصات'!C15</f>
        <v/>
      </c>
      <c r="C11" s="11" t="n">
        <v>26000</v>
      </c>
      <c r="D11" s="12">
        <f>IF(OR(B11="",N(C11)=0),"",(B11-C11)/C11)</f>
        <v/>
      </c>
      <c r="E11" s="5" t="inlineStr">
        <is>
          <t>مجموع المتابعين في نهاية الشهر</t>
        </is>
      </c>
    </row>
    <row r="12">
      <c r="A12" s="6" t="inlineStr">
        <is>
          <t>صافي نمو المتابعين</t>
        </is>
      </c>
      <c r="B12" s="10">
        <f>'أداء المنصات'!D15</f>
        <v/>
      </c>
      <c r="C12" s="11" t="n">
        <v>640</v>
      </c>
      <c r="D12" s="12">
        <f>IF(OR(B12="",N(C12)=0),"",(B12-C12)/C12)</f>
        <v/>
      </c>
      <c r="E12" s="5" t="inlineStr">
        <is>
          <t>نهاية الشهر − بداية الشهر</t>
        </is>
      </c>
    </row>
    <row r="13">
      <c r="A13" s="6" t="inlineStr">
        <is>
          <t>عدد المنشورات</t>
        </is>
      </c>
      <c r="B13" s="10">
        <f>'أداء المنصات'!F15</f>
        <v/>
      </c>
      <c r="C13" s="11" t="n">
        <v>58</v>
      </c>
      <c r="D13" s="12">
        <f>IF(OR(B13="",N(C13)=0),"",(B13-C13)/C13)</f>
        <v/>
      </c>
      <c r="E13" s="5" t="inlineStr">
        <is>
          <t>كل المنصات</t>
        </is>
      </c>
    </row>
    <row r="14">
      <c r="A14" s="6" t="inlineStr">
        <is>
          <t>الوصول</t>
        </is>
      </c>
      <c r="B14" s="10">
        <f>'أداء المنصات'!G15</f>
        <v/>
      </c>
      <c r="C14" s="11" t="n">
        <v>104500</v>
      </c>
      <c r="D14" s="12">
        <f>IF(OR(B14="",N(C14)=0),"",(B14-C14)/C14)</f>
        <v/>
      </c>
      <c r="E14" s="5" t="inlineStr">
        <is>
          <t>تقريبي: الشخص نفسه قد يُحسب في أكثر من منصة</t>
        </is>
      </c>
    </row>
    <row r="15">
      <c r="A15" s="6" t="inlineStr">
        <is>
          <t>مرات الظهور</t>
        </is>
      </c>
      <c r="B15" s="10">
        <f>'أداء المنصات'!H15</f>
        <v/>
      </c>
      <c r="C15" s="11" t="n">
        <v>168000</v>
      </c>
      <c r="D15" s="12">
        <f>IF(OR(B15="",N(C15)=0),"",(B15-C15)/C15)</f>
        <v/>
      </c>
      <c r="E15" s="5" t="inlineStr"/>
    </row>
    <row r="16">
      <c r="A16" s="6" t="inlineStr">
        <is>
          <t>التفاعلات</t>
        </is>
      </c>
      <c r="B16" s="10">
        <f>'أداء المنصات'!I15</f>
        <v/>
      </c>
      <c r="C16" s="11" t="n">
        <v>4700</v>
      </c>
      <c r="D16" s="12">
        <f>IF(OR(B16="",N(C16)=0),"",(B16-C16)/C16)</f>
        <v/>
      </c>
      <c r="E16" s="5" t="inlineStr">
        <is>
          <t>إعجاب + تعليق + مشاركة + حفظ</t>
        </is>
      </c>
    </row>
    <row r="17">
      <c r="A17" s="6" t="inlineStr">
        <is>
          <t>معدل التفاعل</t>
        </is>
      </c>
      <c r="B17" s="13">
        <f>'أداء المنصات'!J15</f>
        <v/>
      </c>
      <c r="C17" s="14" t="n">
        <v>0.045</v>
      </c>
      <c r="D17" s="12">
        <f>IF(OR(B17="",C17=""),"",B17-C17)</f>
        <v/>
      </c>
      <c r="E17" s="5" t="inlineStr">
        <is>
          <t>التفاعلات ÷ الوصول — التغيّر بالنقاط المئوية</t>
        </is>
      </c>
    </row>
    <row r="18">
      <c r="A18" s="6" t="inlineStr">
        <is>
          <t>النقرات</t>
        </is>
      </c>
      <c r="B18" s="10">
        <f>'أداء المنصات'!K15</f>
        <v/>
      </c>
      <c r="C18" s="11" t="n">
        <v>1150</v>
      </c>
      <c r="D18" s="12">
        <f>IF(OR(B18="",N(C18)=0),"",(B18-C18)/C18)</f>
        <v/>
      </c>
      <c r="E18" s="5" t="inlineStr"/>
    </row>
    <row r="19">
      <c r="A19" s="6" t="inlineStr">
        <is>
          <t>الرسائل والتعليقات المستلمة</t>
        </is>
      </c>
      <c r="B19" s="10">
        <f>'خدمة العملاء'!E13</f>
        <v/>
      </c>
      <c r="C19" s="11" t="n">
        <v>1150</v>
      </c>
      <c r="D19" s="12">
        <f>IF(OR(B19="",N(C19)=0),"",(B19-C19)/C19)</f>
        <v/>
      </c>
      <c r="E19" s="5" t="inlineStr">
        <is>
          <t>تعليقات + رسائل + إشارات</t>
        </is>
      </c>
    </row>
    <row r="20">
      <c r="A20" s="6" t="inlineStr">
        <is>
          <t>نسبة الرد</t>
        </is>
      </c>
      <c r="B20" s="13">
        <f>'خدمة العملاء'!G13</f>
        <v/>
      </c>
      <c r="C20" s="14" t="n">
        <v>0.82</v>
      </c>
      <c r="D20" s="12">
        <f>IF(OR(B20="",C20=""),"",B20-C20)</f>
        <v/>
      </c>
      <c r="E20" s="5" t="inlineStr">
        <is>
          <t>تم الرد عليها ÷ الإجمالي — التغيّر بالنقاط المئوية</t>
        </is>
      </c>
    </row>
    <row r="21">
      <c r="A21" s="6" t="inlineStr">
        <is>
          <t>متوسط زمن أول رد (ساعة)</t>
        </is>
      </c>
      <c r="B21" s="15">
        <f>'خدمة العملاء'!H13</f>
        <v/>
      </c>
      <c r="C21" s="16" t="n">
        <v>11</v>
      </c>
      <c r="D21" s="12">
        <f>IF(OR(B21="",N(C21)=0),"",(B21-C21)/C21)</f>
        <v/>
      </c>
      <c r="E21" s="5" t="inlineStr">
        <is>
          <t>كلما قلّ كان أفضل</t>
        </is>
      </c>
    </row>
    <row r="23" ht="24" customHeight="1">
      <c r="A23" s="3" t="inlineStr">
        <is>
          <t>الملخص التنفيذي — ثلاث جمل فقط</t>
        </is>
      </c>
    </row>
    <row r="24" ht="36" customHeight="1">
      <c r="A24" s="8" t="inlineStr">
        <is>
          <t>ما الذي تحقق</t>
        </is>
      </c>
      <c r="B24" s="9" t="inlineStr">
        <is>
          <t>مثال: ارتفع الوصول على انستقرام 17% بفضل ريلز اليوم الوطني، وكانت أعلى ثلاثة منشورات كلها فيديو قصير.</t>
        </is>
      </c>
    </row>
    <row r="25" ht="36" customHeight="1">
      <c r="A25" s="8" t="inlineStr">
        <is>
          <t>ما الذي لم ينجح</t>
        </is>
      </c>
      <c r="B25" s="9" t="inlineStr">
        <is>
          <t>مثال: تراجع وصول اكس 7% بعد توقف السلاسل الأسبوعية، وزمن الرد على تيك توك ما زال 9 ساعات.</t>
        </is>
      </c>
    </row>
    <row r="26" ht="36" customHeight="1">
      <c r="A26" s="8" t="inlineStr">
        <is>
          <t>القرار المطلوب</t>
        </is>
      </c>
      <c r="B26" s="9" t="inlineStr">
        <is>
          <t>مثال: اعتماد ريلزين أسبوعياً بدل التصاميم الثابتة، وتخصيص ساعة يومية للرد على تيك توك.</t>
        </is>
      </c>
    </row>
    <row r="28" ht="30" customHeight="1">
      <c r="A28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12">
    <mergeCell ref="B26:E26"/>
    <mergeCell ref="B4:E4"/>
    <mergeCell ref="A2:E2"/>
    <mergeCell ref="A28:E28"/>
    <mergeCell ref="B6:E6"/>
    <mergeCell ref="B7:E7"/>
    <mergeCell ref="A1:E1"/>
    <mergeCell ref="A23:E23"/>
    <mergeCell ref="B24:E24"/>
    <mergeCell ref="B5:E5"/>
    <mergeCell ref="B25:E25"/>
    <mergeCell ref="A9:E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7"/>
  <sheetViews>
    <sheetView showGridLines="0" rightToLeft="1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1" customWidth="1" min="4" max="4"/>
    <col width="10" customWidth="1" min="5" max="5"/>
    <col width="10" customWidth="1" min="6" max="6"/>
    <col width="13" customWidth="1" min="7" max="7"/>
    <col width="13" customWidth="1" min="8" max="8"/>
    <col width="12" customWidth="1" min="9" max="9"/>
    <col width="11" customWidth="1" min="10" max="10"/>
    <col width="10" customWidth="1" min="11" max="11"/>
    <col width="10" customWidth="1" min="12" max="12"/>
    <col width="13" customWidth="1" min="13" max="13"/>
    <col width="11" customWidth="1" min="14" max="14"/>
    <col width="30" customWidth="1" min="15" max="15"/>
  </cols>
  <sheetData>
    <row r="1" ht="30" customHeight="1">
      <c r="A1" s="1" t="inlineStr">
        <is>
          <t>أداء المنصات — أرقام الشهر لكل منصة</t>
        </is>
      </c>
    </row>
    <row r="2" ht="42" customHeight="1">
      <c r="A2" s="2" t="inlineStr">
        <is>
          <t>أدخل الأرقام في الخلايا البيضاء. الأعمدة الخضراء الفاتحة (صافي النمو، نسبة النمو، معدل التفاعل، نسبة النقر، تغيّر الوصول) محسوبة تلقائياً. الصفوف الصفراء أمثلة توضيحية.</t>
        </is>
      </c>
    </row>
    <row r="4" ht="34" customHeight="1">
      <c r="A4" s="4" t="inlineStr">
        <is>
          <t>المنصة</t>
        </is>
      </c>
      <c r="B4" s="4" t="inlineStr">
        <is>
          <t>المتابعون بداية الشهر</t>
        </is>
      </c>
      <c r="C4" s="4" t="inlineStr">
        <is>
          <t>المتابعون نهاية الشهر</t>
        </is>
      </c>
      <c r="D4" s="4" t="inlineStr">
        <is>
          <t>صافي النمو</t>
        </is>
      </c>
      <c r="E4" s="4" t="inlineStr">
        <is>
          <t>نسبة النمو</t>
        </is>
      </c>
      <c r="F4" s="4" t="inlineStr">
        <is>
          <t>عدد المنشورات</t>
        </is>
      </c>
      <c r="G4" s="4" t="inlineStr">
        <is>
          <t>الوصول</t>
        </is>
      </c>
      <c r="H4" s="4" t="inlineStr">
        <is>
          <t>مرات الظهور</t>
        </is>
      </c>
      <c r="I4" s="4" t="inlineStr">
        <is>
          <t>التفاعلات</t>
        </is>
      </c>
      <c r="J4" s="4" t="inlineStr">
        <is>
          <t>معدل التفاعل</t>
        </is>
      </c>
      <c r="K4" s="4" t="inlineStr">
        <is>
          <t>النقرات</t>
        </is>
      </c>
      <c r="L4" s="4" t="inlineStr">
        <is>
          <t>نسبة النقر</t>
        </is>
      </c>
      <c r="M4" s="4" t="inlineStr">
        <is>
          <t>الوصول الشهر السابق</t>
        </is>
      </c>
      <c r="N4" s="4" t="inlineStr">
        <is>
          <t>تغيّر الوصول</t>
        </is>
      </c>
      <c r="O4" s="4" t="inlineStr">
        <is>
          <t>ملاحظة</t>
        </is>
      </c>
    </row>
    <row r="5">
      <c r="A5" s="9" t="inlineStr">
        <is>
          <t>انستقرام</t>
        </is>
      </c>
      <c r="B5" s="11" t="n">
        <v>12400</v>
      </c>
      <c r="C5" s="11" t="n">
        <v>12950</v>
      </c>
      <c r="D5" s="10">
        <f>IF(AND(B5="",C5=""),"",C5-B5)</f>
        <v/>
      </c>
      <c r="E5" s="13">
        <f>IF(N(B5)=0,"",D5/B5)</f>
        <v/>
      </c>
      <c r="F5" s="11" t="n">
        <v>18</v>
      </c>
      <c r="G5" s="11" t="n">
        <v>48000</v>
      </c>
      <c r="H5" s="11" t="n">
        <v>71000</v>
      </c>
      <c r="I5" s="11" t="n">
        <v>2300</v>
      </c>
      <c r="J5" s="13">
        <f>IF(N(G5)=0,"",I5/G5)</f>
        <v/>
      </c>
      <c r="K5" s="11" t="n">
        <v>610</v>
      </c>
      <c r="L5" s="13">
        <f>IF(N(H5)=0,"",K5/H5)</f>
        <v/>
      </c>
      <c r="M5" s="11" t="n">
        <v>41000</v>
      </c>
      <c r="N5" s="13">
        <f>IF(N(M5)=0,"",(G5-M5)/M5)</f>
        <v/>
      </c>
      <c r="O5" s="9" t="inlineStr">
        <is>
          <t>الريلز حققت أعلى وصول</t>
        </is>
      </c>
    </row>
    <row r="6">
      <c r="A6" s="9" t="inlineStr">
        <is>
          <t>اكس (تويتر)</t>
        </is>
      </c>
      <c r="B6" s="11" t="n">
        <v>8600</v>
      </c>
      <c r="C6" s="11" t="n">
        <v>8720</v>
      </c>
      <c r="D6" s="10">
        <f>IF(AND(B6="",C6=""),"",C6-B6)</f>
        <v/>
      </c>
      <c r="E6" s="13">
        <f>IF(N(B6)=0,"",D6/B6)</f>
        <v/>
      </c>
      <c r="F6" s="11" t="n">
        <v>26</v>
      </c>
      <c r="G6" s="11" t="n">
        <v>31000</v>
      </c>
      <c r="H6" s="11" t="n">
        <v>52000</v>
      </c>
      <c r="I6" s="11" t="n">
        <v>940</v>
      </c>
      <c r="J6" s="13">
        <f>IF(N(G6)=0,"",I6/G6)</f>
        <v/>
      </c>
      <c r="K6" s="11" t="n">
        <v>380</v>
      </c>
      <c r="L6" s="13">
        <f>IF(N(H6)=0,"",K6/H6)</f>
        <v/>
      </c>
      <c r="M6" s="11" t="n">
        <v>33300</v>
      </c>
      <c r="N6" s="13">
        <f>IF(N(M6)=0,"",(G6-M6)/M6)</f>
        <v/>
      </c>
      <c r="O6" s="9" t="inlineStr">
        <is>
          <t>تراجع بعد توقف السلاسل</t>
        </is>
      </c>
    </row>
    <row r="7">
      <c r="A7" s="9" t="inlineStr">
        <is>
          <t>تيك توك</t>
        </is>
      </c>
      <c r="B7" s="11" t="n">
        <v>3100</v>
      </c>
      <c r="C7" s="11" t="n">
        <v>3650</v>
      </c>
      <c r="D7" s="10">
        <f>IF(AND(B7="",C7=""),"",C7-B7)</f>
        <v/>
      </c>
      <c r="E7" s="13">
        <f>IF(N(B7)=0,"",D7/B7)</f>
        <v/>
      </c>
      <c r="F7" s="11" t="n">
        <v>9</v>
      </c>
      <c r="G7" s="11" t="n">
        <v>39000</v>
      </c>
      <c r="H7" s="11" t="n">
        <v>46000</v>
      </c>
      <c r="I7" s="11" t="n">
        <v>1700</v>
      </c>
      <c r="J7" s="13">
        <f>IF(N(G7)=0,"",I7/G7)</f>
        <v/>
      </c>
      <c r="K7" s="11" t="n">
        <v>120</v>
      </c>
      <c r="L7" s="13">
        <f>IF(N(H7)=0,"",K7/H7)</f>
        <v/>
      </c>
      <c r="M7" s="11" t="n">
        <v>22000</v>
      </c>
      <c r="N7" s="13">
        <f>IF(N(M7)=0,"",(G7-M7)/M7)</f>
        <v/>
      </c>
      <c r="O7" s="9" t="inlineStr">
        <is>
          <t>فيديوهين انتشرا</t>
        </is>
      </c>
    </row>
    <row r="8">
      <c r="A8" s="9" t="inlineStr">
        <is>
          <t>لينكدإن</t>
        </is>
      </c>
      <c r="B8" s="11" t="n">
        <v>1900</v>
      </c>
      <c r="C8" s="11" t="n">
        <v>1985</v>
      </c>
      <c r="D8" s="10">
        <f>IF(AND(B8="",C8=""),"",C8-B8)</f>
        <v/>
      </c>
      <c r="E8" s="13">
        <f>IF(N(B8)=0,"",D8/B8)</f>
        <v/>
      </c>
      <c r="F8" s="11" t="n">
        <v>8</v>
      </c>
      <c r="G8" s="11" t="n">
        <v>6200</v>
      </c>
      <c r="H8" s="11" t="n">
        <v>9800</v>
      </c>
      <c r="I8" s="11" t="n">
        <v>310</v>
      </c>
      <c r="J8" s="13">
        <f>IF(N(G8)=0,"",I8/G8)</f>
        <v/>
      </c>
      <c r="K8" s="11" t="n">
        <v>140</v>
      </c>
      <c r="L8" s="13">
        <f>IF(N(H8)=0,"",K8/H8)</f>
        <v/>
      </c>
      <c r="M8" s="11" t="n">
        <v>5900</v>
      </c>
      <c r="N8" s="13">
        <f>IF(N(M8)=0,"",(G8-M8)/M8)</f>
        <v/>
      </c>
      <c r="O8" s="9" t="inlineStr"/>
    </row>
    <row r="9">
      <c r="A9" s="9" t="inlineStr">
        <is>
          <t>جوجل للأعمال</t>
        </is>
      </c>
      <c r="B9" s="11" t="n">
        <v>0</v>
      </c>
      <c r="C9" s="11" t="n">
        <v>0</v>
      </c>
      <c r="D9" s="10">
        <f>IF(AND(B9="",C9=""),"",C9-B9)</f>
        <v/>
      </c>
      <c r="E9" s="13">
        <f>IF(N(B9)=0,"",D9/B9)</f>
        <v/>
      </c>
      <c r="F9" s="11" t="n">
        <v>4</v>
      </c>
      <c r="G9" s="11" t="n">
        <v>2500</v>
      </c>
      <c r="H9" s="11" t="n">
        <v>4100</v>
      </c>
      <c r="I9" s="11" t="n">
        <v>60</v>
      </c>
      <c r="J9" s="13">
        <f>IF(N(G9)=0,"",I9/G9)</f>
        <v/>
      </c>
      <c r="K9" s="11" t="n">
        <v>210</v>
      </c>
      <c r="L9" s="13">
        <f>IF(N(H9)=0,"",K9/H9)</f>
        <v/>
      </c>
      <c r="M9" s="11" t="n">
        <v>2300</v>
      </c>
      <c r="N9" s="13">
        <f>IF(N(M9)=0,"",(G9-M9)/M9)</f>
        <v/>
      </c>
      <c r="O9" s="9" t="inlineStr">
        <is>
          <t>النقرات = اتصال + اتجاهات</t>
        </is>
      </c>
    </row>
    <row r="10">
      <c r="A10" s="5" t="n"/>
      <c r="B10" s="17" t="n"/>
      <c r="C10" s="17" t="n"/>
      <c r="D10" s="10">
        <f>IF(AND(B10="",C10=""),"",C10-B10)</f>
        <v/>
      </c>
      <c r="E10" s="13">
        <f>IF(N(B10)=0,"",D10/B10)</f>
        <v/>
      </c>
      <c r="F10" s="17" t="n"/>
      <c r="G10" s="17" t="n"/>
      <c r="H10" s="17" t="n"/>
      <c r="I10" s="17" t="n"/>
      <c r="J10" s="13">
        <f>IF(N(G10)=0,"",I10/G10)</f>
        <v/>
      </c>
      <c r="K10" s="17" t="n"/>
      <c r="L10" s="13">
        <f>IF(N(H10)=0,"",K10/H10)</f>
        <v/>
      </c>
      <c r="M10" s="17" t="n"/>
      <c r="N10" s="13">
        <f>IF(N(M10)=0,"",(G10-M10)/M10)</f>
        <v/>
      </c>
      <c r="O10" s="5" t="n"/>
    </row>
    <row r="11">
      <c r="A11" s="5" t="n"/>
      <c r="B11" s="17" t="n"/>
      <c r="C11" s="17" t="n"/>
      <c r="D11" s="10">
        <f>IF(AND(B11="",C11=""),"",C11-B11)</f>
        <v/>
      </c>
      <c r="E11" s="13">
        <f>IF(N(B11)=0,"",D11/B11)</f>
        <v/>
      </c>
      <c r="F11" s="17" t="n"/>
      <c r="G11" s="17" t="n"/>
      <c r="H11" s="17" t="n"/>
      <c r="I11" s="17" t="n"/>
      <c r="J11" s="13">
        <f>IF(N(G11)=0,"",I11/G11)</f>
        <v/>
      </c>
      <c r="K11" s="17" t="n"/>
      <c r="L11" s="13">
        <f>IF(N(H11)=0,"",K11/H11)</f>
        <v/>
      </c>
      <c r="M11" s="17" t="n"/>
      <c r="N11" s="13">
        <f>IF(N(M11)=0,"",(G11-M11)/M11)</f>
        <v/>
      </c>
      <c r="O11" s="5" t="n"/>
    </row>
    <row r="12">
      <c r="A12" s="5" t="n"/>
      <c r="B12" s="17" t="n"/>
      <c r="C12" s="17" t="n"/>
      <c r="D12" s="10">
        <f>IF(AND(B12="",C12=""),"",C12-B12)</f>
        <v/>
      </c>
      <c r="E12" s="13">
        <f>IF(N(B12)=0,"",D12/B12)</f>
        <v/>
      </c>
      <c r="F12" s="17" t="n"/>
      <c r="G12" s="17" t="n"/>
      <c r="H12" s="17" t="n"/>
      <c r="I12" s="17" t="n"/>
      <c r="J12" s="13">
        <f>IF(N(G12)=0,"",I12/G12)</f>
        <v/>
      </c>
      <c r="K12" s="17" t="n"/>
      <c r="L12" s="13">
        <f>IF(N(H12)=0,"",K12/H12)</f>
        <v/>
      </c>
      <c r="M12" s="17" t="n"/>
      <c r="N12" s="13">
        <f>IF(N(M12)=0,"",(G12-M12)/M12)</f>
        <v/>
      </c>
      <c r="O12" s="5" t="n"/>
    </row>
    <row r="13">
      <c r="A13" s="5" t="n"/>
      <c r="B13" s="17" t="n"/>
      <c r="C13" s="17" t="n"/>
      <c r="D13" s="10">
        <f>IF(AND(B13="",C13=""),"",C13-B13)</f>
        <v/>
      </c>
      <c r="E13" s="13">
        <f>IF(N(B13)=0,"",D13/B13)</f>
        <v/>
      </c>
      <c r="F13" s="17" t="n"/>
      <c r="G13" s="17" t="n"/>
      <c r="H13" s="17" t="n"/>
      <c r="I13" s="17" t="n"/>
      <c r="J13" s="13">
        <f>IF(N(G13)=0,"",I13/G13)</f>
        <v/>
      </c>
      <c r="K13" s="17" t="n"/>
      <c r="L13" s="13">
        <f>IF(N(H13)=0,"",K13/H13)</f>
        <v/>
      </c>
      <c r="M13" s="17" t="n"/>
      <c r="N13" s="13">
        <f>IF(N(M13)=0,"",(G13-M13)/M13)</f>
        <v/>
      </c>
      <c r="O13" s="5" t="n"/>
    </row>
    <row r="14">
      <c r="A14" s="5" t="n"/>
      <c r="B14" s="17" t="n"/>
      <c r="C14" s="17" t="n"/>
      <c r="D14" s="10">
        <f>IF(AND(B14="",C14=""),"",C14-B14)</f>
        <v/>
      </c>
      <c r="E14" s="13">
        <f>IF(N(B14)=0,"",D14/B14)</f>
        <v/>
      </c>
      <c r="F14" s="17" t="n"/>
      <c r="G14" s="17" t="n"/>
      <c r="H14" s="17" t="n"/>
      <c r="I14" s="17" t="n"/>
      <c r="J14" s="13">
        <f>IF(N(G14)=0,"",I14/G14)</f>
        <v/>
      </c>
      <c r="K14" s="17" t="n"/>
      <c r="L14" s="13">
        <f>IF(N(H14)=0,"",K14/H14)</f>
        <v/>
      </c>
      <c r="M14" s="17" t="n"/>
      <c r="N14" s="13">
        <f>IF(N(M14)=0,"",(G14-M14)/M14)</f>
        <v/>
      </c>
      <c r="O14" s="5" t="n"/>
    </row>
    <row r="15">
      <c r="A15" s="18" t="inlineStr">
        <is>
          <t>الإجمالي</t>
        </is>
      </c>
      <c r="B15" s="19">
        <f>SUM(B5:B14)</f>
        <v/>
      </c>
      <c r="C15" s="19">
        <f>SUM(C5:C14)</f>
        <v/>
      </c>
      <c r="D15" s="19">
        <f>SUM(D5:D14)</f>
        <v/>
      </c>
      <c r="E15" s="20">
        <f>IF(N(B15)=0,"",D15/B15)</f>
        <v/>
      </c>
      <c r="F15" s="19">
        <f>SUM(F5:F14)</f>
        <v/>
      </c>
      <c r="G15" s="19">
        <f>SUM(G5:G14)</f>
        <v/>
      </c>
      <c r="H15" s="19">
        <f>SUM(H5:H14)</f>
        <v/>
      </c>
      <c r="I15" s="19">
        <f>SUM(I5:I14)</f>
        <v/>
      </c>
      <c r="J15" s="20">
        <f>IF(N(G15)=0,"",I15/G15)</f>
        <v/>
      </c>
      <c r="K15" s="19">
        <f>SUM(K5:K14)</f>
        <v/>
      </c>
      <c r="L15" s="20">
        <f>IF(N(H15)=0,"",K15/H15)</f>
        <v/>
      </c>
      <c r="M15" s="19">
        <f>SUM(M5:M14)</f>
        <v/>
      </c>
      <c r="N15" s="20">
        <f>IF(N(M15)=0,"",(G15-M15)/M15)</f>
        <v/>
      </c>
      <c r="O15" s="21" t="inlineStr">
        <is>
          <t>مجموع الوصول تقريبي (تكرار نفس الشخص عبر المنصات)</t>
        </is>
      </c>
    </row>
    <row r="17" ht="30" customHeight="1">
      <c r="A17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3">
    <mergeCell ref="A1:O1"/>
    <mergeCell ref="A2:O2"/>
    <mergeCell ref="A17:O17"/>
  </mergeCells>
  <dataValidations count="1">
    <dataValidation sqref="A5:A14" showDropDown="0" showInputMessage="0" showErrorMessage="0" allowBlank="1" error="اختر منصة من القائمة" prompt="اختر المنصة" type="list">
      <formula1>"انستقرام,فيسبوك,اكس (تويتر),لينكدإن,تيك توك,يوتيوب,ثريدز,بلوسكاي,بينتريست,جوجل للأعمال,ماستودون,تيليجرام"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showGridLines="0" rightToLeft="1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2" customWidth="1" min="2" max="2"/>
    <col width="14" customWidth="1" min="3" max="3"/>
    <col width="13" customWidth="1" min="4" max="4"/>
    <col width="36" customWidth="1" min="5" max="5"/>
    <col width="26" customWidth="1" min="6" max="6"/>
    <col width="11" customWidth="1" min="7" max="7"/>
    <col width="11" customWidth="1" min="8" max="8"/>
    <col width="11" customWidth="1" min="9" max="9"/>
    <col width="10" customWidth="1" min="10" max="10"/>
    <col width="12" customWidth="1" min="11" max="11"/>
    <col width="40" customWidth="1" min="12" max="12"/>
  </cols>
  <sheetData>
    <row r="1" ht="30" customHeight="1">
      <c r="A1" s="1" t="inlineStr">
        <is>
          <t>أفضل المنشورات — وماذا نتعلم منها</t>
        </is>
      </c>
    </row>
    <row r="2" ht="42" customHeight="1">
      <c r="A2" s="2" t="inlineStr">
        <is>
          <t>رتّب المنشورات حسب معدل التفاعل (محسوب تلقائياً)، واكتب في العمود الأخير سبب النجاح: الموضوع، الصيغة، التوقيت، أو أول ثانيتين في الفيديو.</t>
        </is>
      </c>
    </row>
    <row r="4" ht="34" customHeight="1">
      <c r="A4" s="4" t="inlineStr">
        <is>
          <t>الترتيب</t>
        </is>
      </c>
      <c r="B4" s="4" t="inlineStr">
        <is>
          <t>التاريخ</t>
        </is>
      </c>
      <c r="C4" s="4" t="inlineStr">
        <is>
          <t>المنصة</t>
        </is>
      </c>
      <c r="D4" s="4" t="inlineStr">
        <is>
          <t>نوع المحتوى</t>
        </is>
      </c>
      <c r="E4" s="4" t="inlineStr">
        <is>
          <t>موضوع المنشور</t>
        </is>
      </c>
      <c r="F4" s="4" t="inlineStr">
        <is>
          <t>الرابط</t>
        </is>
      </c>
      <c r="G4" s="4" t="inlineStr">
        <is>
          <t>الوصول</t>
        </is>
      </c>
      <c r="H4" s="4" t="inlineStr">
        <is>
          <t>التفاعلات</t>
        </is>
      </c>
      <c r="I4" s="4" t="inlineStr">
        <is>
          <t>معدل التفاعل</t>
        </is>
      </c>
      <c r="J4" s="4" t="inlineStr">
        <is>
          <t>النقرات</t>
        </is>
      </c>
      <c r="K4" s="4" t="inlineStr">
        <is>
          <t>الحفظ والمشاركات</t>
        </is>
      </c>
      <c r="L4" s="4" t="inlineStr">
        <is>
          <t>لماذا نجح؟</t>
        </is>
      </c>
    </row>
    <row r="5">
      <c r="A5" s="9" t="n">
        <v>1</v>
      </c>
      <c r="B5" s="9" t="inlineStr">
        <is>
          <t>23 سبتمبر</t>
        </is>
      </c>
      <c r="C5" s="9" t="inlineStr">
        <is>
          <t>انستقرام</t>
        </is>
      </c>
      <c r="D5" s="9" t="inlineStr">
        <is>
          <t>ريلز</t>
        </is>
      </c>
      <c r="E5" s="9" t="inlineStr">
        <is>
          <t>فيديو اليوم الوطني: قصة الفريق</t>
        </is>
      </c>
      <c r="F5" s="9" t="inlineStr"/>
      <c r="G5" s="11" t="n">
        <v>14200</v>
      </c>
      <c r="H5" s="11" t="n">
        <v>1150</v>
      </c>
      <c r="I5" s="13">
        <f>IF(N(G5)=0,"",H5/G5)</f>
        <v/>
      </c>
      <c r="J5" s="11" t="n">
        <v>85</v>
      </c>
      <c r="K5" s="11" t="n">
        <v>420</v>
      </c>
      <c r="L5" s="9" t="inlineStr">
        <is>
          <t>قصة حقيقية في أول 3 ثوانٍ + نُشر 8 مساءً</t>
        </is>
      </c>
    </row>
    <row r="6">
      <c r="A6" s="9" t="n">
        <v>2</v>
      </c>
      <c r="B6" s="9" t="inlineStr">
        <is>
          <t>4 سبتمبر</t>
        </is>
      </c>
      <c r="C6" s="9" t="inlineStr">
        <is>
          <t>تيك توك</t>
        </is>
      </c>
      <c r="D6" s="9" t="inlineStr">
        <is>
          <t>فيديو</t>
        </is>
      </c>
      <c r="E6" s="9" t="inlineStr">
        <is>
          <t>كواليس تحضير الطلب</t>
        </is>
      </c>
      <c r="F6" s="9" t="inlineStr"/>
      <c r="G6" s="11" t="n">
        <v>11800</v>
      </c>
      <c r="H6" s="11" t="n">
        <v>690</v>
      </c>
      <c r="I6" s="13">
        <f>IF(N(G6)=0,"",H6/G6)</f>
        <v/>
      </c>
      <c r="J6" s="11" t="n">
        <v>20</v>
      </c>
      <c r="K6" s="11" t="n">
        <v>150</v>
      </c>
      <c r="L6" s="9" t="inlineStr">
        <is>
          <t>تصوير عفوي بلا مونتاج ثقيل</t>
        </is>
      </c>
    </row>
    <row r="7">
      <c r="A7" s="9" t="n">
        <v>3</v>
      </c>
      <c r="B7" s="9" t="inlineStr">
        <is>
          <t>12 سبتمبر</t>
        </is>
      </c>
      <c r="C7" s="9" t="inlineStr">
        <is>
          <t>انستقرام</t>
        </is>
      </c>
      <c r="D7" s="9" t="inlineStr">
        <is>
          <t>كاروسيل</t>
        </is>
      </c>
      <c r="E7" s="9" t="inlineStr">
        <is>
          <t>دليل العودة للمدارس (5 نصائح)</t>
        </is>
      </c>
      <c r="F7" s="9" t="inlineStr"/>
      <c r="G7" s="11" t="n">
        <v>7400</v>
      </c>
      <c r="H7" s="11" t="n">
        <v>520</v>
      </c>
      <c r="I7" s="13">
        <f>IF(N(G7)=0,"",H7/G7)</f>
        <v/>
      </c>
      <c r="J7" s="11" t="n">
        <v>60</v>
      </c>
      <c r="K7" s="11" t="n">
        <v>310</v>
      </c>
      <c r="L7" s="9" t="inlineStr">
        <is>
          <t>محتوى قابل للحفظ</t>
        </is>
      </c>
    </row>
    <row r="8">
      <c r="A8" s="9" t="n">
        <v>4</v>
      </c>
      <c r="B8" s="9" t="inlineStr">
        <is>
          <t>17 سبتمبر</t>
        </is>
      </c>
      <c r="C8" s="9" t="inlineStr">
        <is>
          <t>اكس (تويتر)</t>
        </is>
      </c>
      <c r="D8" s="9" t="inlineStr">
        <is>
          <t>سلسلة</t>
        </is>
      </c>
      <c r="E8" s="9" t="inlineStr">
        <is>
          <t>أسئلة العملاء الأكثر تكراراً</t>
        </is>
      </c>
      <c r="F8" s="9" t="inlineStr"/>
      <c r="G8" s="11" t="n">
        <v>6900</v>
      </c>
      <c r="H8" s="11" t="n">
        <v>260</v>
      </c>
      <c r="I8" s="13">
        <f>IF(N(G8)=0,"",H8/G8)</f>
        <v/>
      </c>
      <c r="J8" s="11" t="n">
        <v>95</v>
      </c>
      <c r="K8" s="11" t="n">
        <v>70</v>
      </c>
      <c r="L8" s="9" t="inlineStr">
        <is>
          <t>أجاب عن سؤال حقيقي من الردود</t>
        </is>
      </c>
    </row>
    <row r="9">
      <c r="A9" s="9" t="n">
        <v>5</v>
      </c>
      <c r="B9" s="9" t="inlineStr">
        <is>
          <t>28 سبتمبر</t>
        </is>
      </c>
      <c r="C9" s="9" t="inlineStr">
        <is>
          <t>لينكدإن</t>
        </is>
      </c>
      <c r="D9" s="9" t="inlineStr">
        <is>
          <t>منشور نصي</t>
        </is>
      </c>
      <c r="E9" s="9" t="inlineStr">
        <is>
          <t>ماذا تعلمنا من حملة اليوم الوطني</t>
        </is>
      </c>
      <c r="F9" s="9" t="inlineStr"/>
      <c r="G9" s="11" t="n">
        <v>2600</v>
      </c>
      <c r="H9" s="11" t="n">
        <v>140</v>
      </c>
      <c r="I9" s="13">
        <f>IF(N(G9)=0,"",H9/G9)</f>
        <v/>
      </c>
      <c r="J9" s="11" t="n">
        <v>40</v>
      </c>
      <c r="K9" s="11" t="n">
        <v>25</v>
      </c>
      <c r="L9" s="9" t="inlineStr">
        <is>
          <t>أرقام صريحة وخلاصة واحدة</t>
        </is>
      </c>
    </row>
    <row r="10">
      <c r="A10" s="5" t="n">
        <v>6</v>
      </c>
      <c r="B10" s="5" t="n"/>
      <c r="C10" s="5" t="n"/>
      <c r="D10" s="5" t="n"/>
      <c r="E10" s="5" t="n"/>
      <c r="F10" s="5" t="n"/>
      <c r="G10" s="17" t="n"/>
      <c r="H10" s="17" t="n"/>
      <c r="I10" s="13">
        <f>IF(N(G10)=0,"",H10/G10)</f>
        <v/>
      </c>
      <c r="J10" s="17" t="n"/>
      <c r="K10" s="17" t="n"/>
      <c r="L10" s="5" t="n"/>
    </row>
    <row r="11">
      <c r="A11" s="5" t="n">
        <v>7</v>
      </c>
      <c r="B11" s="5" t="n"/>
      <c r="C11" s="5" t="n"/>
      <c r="D11" s="5" t="n"/>
      <c r="E11" s="5" t="n"/>
      <c r="F11" s="5" t="n"/>
      <c r="G11" s="17" t="n"/>
      <c r="H11" s="17" t="n"/>
      <c r="I11" s="13">
        <f>IF(N(G11)=0,"",H11/G11)</f>
        <v/>
      </c>
      <c r="J11" s="17" t="n"/>
      <c r="K11" s="17" t="n"/>
      <c r="L11" s="5" t="n"/>
    </row>
    <row r="12">
      <c r="A12" s="5" t="n">
        <v>8</v>
      </c>
      <c r="B12" s="5" t="n"/>
      <c r="C12" s="5" t="n"/>
      <c r="D12" s="5" t="n"/>
      <c r="E12" s="5" t="n"/>
      <c r="F12" s="5" t="n"/>
      <c r="G12" s="17" t="n"/>
      <c r="H12" s="17" t="n"/>
      <c r="I12" s="13">
        <f>IF(N(G12)=0,"",H12/G12)</f>
        <v/>
      </c>
      <c r="J12" s="17" t="n"/>
      <c r="K12" s="17" t="n"/>
      <c r="L12" s="5" t="n"/>
    </row>
    <row r="13">
      <c r="A13" s="5" t="n">
        <v>9</v>
      </c>
      <c r="B13" s="5" t="n"/>
      <c r="C13" s="5" t="n"/>
      <c r="D13" s="5" t="n"/>
      <c r="E13" s="5" t="n"/>
      <c r="F13" s="5" t="n"/>
      <c r="G13" s="17" t="n"/>
      <c r="H13" s="17" t="n"/>
      <c r="I13" s="13">
        <f>IF(N(G13)=0,"",H13/G13)</f>
        <v/>
      </c>
      <c r="J13" s="17" t="n"/>
      <c r="K13" s="17" t="n"/>
      <c r="L13" s="5" t="n"/>
    </row>
    <row r="14">
      <c r="A14" s="5" t="n">
        <v>10</v>
      </c>
      <c r="B14" s="5" t="n"/>
      <c r="C14" s="5" t="n"/>
      <c r="D14" s="5" t="n"/>
      <c r="E14" s="5" t="n"/>
      <c r="F14" s="5" t="n"/>
      <c r="G14" s="17" t="n"/>
      <c r="H14" s="17" t="n"/>
      <c r="I14" s="13">
        <f>IF(N(G14)=0,"",H14/G14)</f>
        <v/>
      </c>
      <c r="J14" s="17" t="n"/>
      <c r="K14" s="17" t="n"/>
      <c r="L14" s="5" t="n"/>
    </row>
    <row r="16" ht="24" customHeight="1">
      <c r="A16" s="3" t="inlineStr">
        <is>
          <t>منشورات أقل من المتوقع (مصدر التعلّم)</t>
        </is>
      </c>
    </row>
    <row r="17" ht="34" customHeight="1">
      <c r="A17" s="4" t="inlineStr">
        <is>
          <t>#</t>
        </is>
      </c>
      <c r="B17" s="4" t="inlineStr">
        <is>
          <t>التاريخ</t>
        </is>
      </c>
      <c r="C17" s="4" t="inlineStr">
        <is>
          <t>المنصة</t>
        </is>
      </c>
      <c r="D17" s="4" t="inlineStr">
        <is>
          <t>نوع المحتوى</t>
        </is>
      </c>
      <c r="E17" s="4" t="inlineStr">
        <is>
          <t>موضوع المنشور</t>
        </is>
      </c>
      <c r="F17" s="4" t="inlineStr">
        <is>
          <t>الرابط</t>
        </is>
      </c>
      <c r="G17" s="4" t="inlineStr">
        <is>
          <t>الوصول</t>
        </is>
      </c>
      <c r="H17" s="4" t="inlineStr">
        <is>
          <t>التفاعلات</t>
        </is>
      </c>
      <c r="I17" s="4" t="inlineStr">
        <is>
          <t>معدل التفاعل</t>
        </is>
      </c>
      <c r="J17" s="4" t="inlineStr">
        <is>
          <t>النقرات</t>
        </is>
      </c>
      <c r="K17" s="4" t="inlineStr">
        <is>
          <t>الحفظ والمشاركات</t>
        </is>
      </c>
      <c r="L17" s="4" t="inlineStr">
        <is>
          <t>لماذا لم ينجح؟ وماذا سنغيّر</t>
        </is>
      </c>
    </row>
    <row r="18">
      <c r="A18" s="9" t="n">
        <v>1</v>
      </c>
      <c r="B18" s="9" t="inlineStr">
        <is>
          <t>9 سبتمبر</t>
        </is>
      </c>
      <c r="C18" s="9" t="inlineStr">
        <is>
          <t>فيسبوك</t>
        </is>
      </c>
      <c r="D18" s="9" t="inlineStr">
        <is>
          <t>تصميم ثابت</t>
        </is>
      </c>
      <c r="E18" s="9" t="inlineStr">
        <is>
          <t>عرض خصم عام</t>
        </is>
      </c>
      <c r="F18" s="9" t="inlineStr"/>
      <c r="G18" s="11" t="n">
        <v>1800</v>
      </c>
      <c r="H18" s="11" t="n">
        <v>22</v>
      </c>
      <c r="I18" s="13">
        <f>IF(N(G18)=0,"",H18/G18)</f>
        <v/>
      </c>
      <c r="J18" s="11" t="n">
        <v>6</v>
      </c>
      <c r="K18" s="11" t="n">
        <v>1</v>
      </c>
      <c r="L18" s="9" t="inlineStr">
        <is>
          <t>عرض بلا سبب ولا موعد انتهاء — سنربطه بمناسبة</t>
        </is>
      </c>
    </row>
    <row r="19">
      <c r="A19" s="5" t="n">
        <v>2</v>
      </c>
      <c r="B19" s="5" t="n"/>
      <c r="C19" s="5" t="n"/>
      <c r="D19" s="5" t="n"/>
      <c r="E19" s="5" t="n"/>
      <c r="F19" s="5" t="n"/>
      <c r="G19" s="17" t="n"/>
      <c r="H19" s="17" t="n"/>
      <c r="I19" s="13">
        <f>IF(N(G19)=0,"",H19/G19)</f>
        <v/>
      </c>
      <c r="J19" s="17" t="n"/>
      <c r="K19" s="17" t="n"/>
      <c r="L19" s="5" t="n"/>
    </row>
    <row r="20">
      <c r="A20" s="5" t="n">
        <v>3</v>
      </c>
      <c r="B20" s="5" t="n"/>
      <c r="C20" s="5" t="n"/>
      <c r="D20" s="5" t="n"/>
      <c r="E20" s="5" t="n"/>
      <c r="F20" s="5" t="n"/>
      <c r="G20" s="17" t="n"/>
      <c r="H20" s="17" t="n"/>
      <c r="I20" s="13">
        <f>IF(N(G20)=0,"",H20/G20)</f>
        <v/>
      </c>
      <c r="J20" s="17" t="n"/>
      <c r="K20" s="17" t="n"/>
      <c r="L20" s="5" t="n"/>
    </row>
    <row r="22" ht="30" customHeight="1">
      <c r="A22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4">
    <mergeCell ref="A2:L2"/>
    <mergeCell ref="A16:L16"/>
    <mergeCell ref="A22:L22"/>
    <mergeCell ref="A1:L1"/>
  </mergeCells>
  <dataValidations count="2">
    <dataValidation sqref="C5:C14" showDropDown="0" showInputMessage="0" showErrorMessage="0" allowBlank="1" error="اختر منصة من القائمة" prompt="اختر المنصة" type="list">
      <formula1>"انستقرام,فيسبوك,اكس (تويتر),لينكدإن,تيك توك,يوتيوب,ثريدز,بلوسكاي,بينتريست,جوجل للأعمال,ماستودون,تيليجرام"</formula1>
    </dataValidation>
    <dataValidation sqref="C18:C20" showDropDown="0" showInputMessage="0" showErrorMessage="0" allowBlank="1" error="اختر منصة من القائمة" prompt="اختر المنصة" type="list">
      <formula1>"انستقرام,فيسبوك,اكس (تويتر),لينكدإن,تيك توك,يوتيوب,ثريدز,بلوسكاي,بينتريست,جوجل للأعمال,ماستودون,تيليجرام"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1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40" customWidth="1" min="4" max="4"/>
  </cols>
  <sheetData>
    <row r="1" ht="30" customHeight="1">
      <c r="A1" s="1" t="inlineStr">
        <is>
          <t>الجمهور — من يتابعنا وما الذي تغيّر</t>
        </is>
      </c>
    </row>
    <row r="2" ht="42" customHeight="1">
      <c r="A2" s="2" t="inlineStr">
        <is>
          <t>اكتب الملاحظات التي تغيّر القرار فقط: فئة عمرية تنمو، مدينة جديدة، أو وقت نشاط تغيّر. البيانات من تحليلات كل منصة.</t>
        </is>
      </c>
    </row>
    <row r="4" ht="34" customHeight="1">
      <c r="A4" s="4" t="inlineStr">
        <is>
          <t>المؤشر</t>
        </is>
      </c>
      <c r="B4" s="4" t="inlineStr">
        <is>
          <t>هذا الشهر</t>
        </is>
      </c>
      <c r="C4" s="4" t="inlineStr">
        <is>
          <t>الشهر السابق</t>
        </is>
      </c>
      <c r="D4" s="4" t="inlineStr">
        <is>
          <t>ماذا يعني لنا؟</t>
        </is>
      </c>
    </row>
    <row r="5">
      <c r="A5" s="6" t="inlineStr">
        <is>
          <t>الفئة العمرية الأكبر</t>
        </is>
      </c>
      <c r="B5" s="9" t="inlineStr">
        <is>
          <t>25–34</t>
        </is>
      </c>
      <c r="C5" s="9" t="inlineStr">
        <is>
          <t>25–34</t>
        </is>
      </c>
      <c r="D5" s="9" t="inlineStr">
        <is>
          <t>ثابت</t>
        </is>
      </c>
    </row>
    <row r="6">
      <c r="A6" s="6" t="inlineStr">
        <is>
          <t>توزيع الجنس</t>
        </is>
      </c>
      <c r="B6" s="9" t="inlineStr">
        <is>
          <t>58% نساء</t>
        </is>
      </c>
      <c r="C6" s="9" t="inlineStr">
        <is>
          <t>55% نساء</t>
        </is>
      </c>
      <c r="D6" s="9" t="inlineStr">
        <is>
          <t>نمو الجمهور النسائي — راجع نبرة الإعلانات</t>
        </is>
      </c>
    </row>
    <row r="7">
      <c r="A7" s="6" t="inlineStr">
        <is>
          <t>أعلى 3 مدن</t>
        </is>
      </c>
      <c r="B7" s="9" t="inlineStr">
        <is>
          <t>الرياض، جدة، الدمام</t>
        </is>
      </c>
      <c r="C7" s="9" t="inlineStr">
        <is>
          <t>الرياض، جدة، مكة</t>
        </is>
      </c>
      <c r="D7" s="9" t="inlineStr">
        <is>
          <t>الدمام دخلت القائمة بعد حملة الشرقية</t>
        </is>
      </c>
    </row>
    <row r="8">
      <c r="A8" s="6" t="inlineStr">
        <is>
          <t>أنشط الأيام</t>
        </is>
      </c>
      <c r="B8" s="9" t="inlineStr">
        <is>
          <t>الخميس والجمعة</t>
        </is>
      </c>
      <c r="C8" s="9" t="inlineStr">
        <is>
          <t>الخميس</t>
        </is>
      </c>
      <c r="D8" s="9" t="inlineStr">
        <is>
          <t>انقل المنشورات المهمة إلى مساء الخميس</t>
        </is>
      </c>
    </row>
    <row r="9">
      <c r="A9" s="6" t="inlineStr">
        <is>
          <t>أنشط الساعات</t>
        </is>
      </c>
      <c r="B9" s="9" t="inlineStr">
        <is>
          <t>8–11 مساءً</t>
        </is>
      </c>
      <c r="C9" s="9" t="inlineStr">
        <is>
          <t>9–11 مساءً</t>
        </is>
      </c>
      <c r="D9" s="5" t="inlineStr"/>
    </row>
    <row r="10">
      <c r="A10" s="6" t="inlineStr">
        <is>
          <t>المنصة الأسرع نمواً</t>
        </is>
      </c>
      <c r="B10" s="9" t="inlineStr">
        <is>
          <t>تيك توك</t>
        </is>
      </c>
      <c r="C10" s="9" t="inlineStr">
        <is>
          <t>انستقرام</t>
        </is>
      </c>
      <c r="D10" s="9" t="inlineStr">
        <is>
          <t>زِد حصة الفيديو القصير</t>
        </is>
      </c>
    </row>
    <row r="11">
      <c r="A11" s="6" t="inlineStr">
        <is>
          <t>لغة الجمهور</t>
        </is>
      </c>
      <c r="B11" s="9" t="inlineStr">
        <is>
          <t>عربي غالباً</t>
        </is>
      </c>
      <c r="C11" s="9" t="inlineStr">
        <is>
          <t>عربي غالباً</t>
        </is>
      </c>
      <c r="D11" s="5" t="inlineStr"/>
    </row>
    <row r="12">
      <c r="A12" s="5" t="n"/>
      <c r="B12" s="5" t="n"/>
      <c r="C12" s="5" t="n"/>
      <c r="D12" s="5" t="n"/>
    </row>
    <row r="13">
      <c r="A13" s="5" t="n"/>
      <c r="B13" s="5" t="n"/>
      <c r="C13" s="5" t="n"/>
      <c r="D13" s="5" t="n"/>
    </row>
    <row r="14">
      <c r="A14" s="5" t="n"/>
      <c r="B14" s="5" t="n"/>
      <c r="C14" s="5" t="n"/>
      <c r="D14" s="5" t="n"/>
    </row>
    <row r="16" ht="30" customHeight="1">
      <c r="A16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3">
    <mergeCell ref="A1:D1"/>
    <mergeCell ref="A16:D16"/>
    <mergeCell ref="A2:D2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15"/>
  <sheetViews>
    <sheetView showGridLines="0" rightToLeft="1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1" customWidth="1" min="4" max="4"/>
    <col width="11" customWidth="1" min="5" max="5"/>
    <col width="12" customWidth="1" min="6" max="6"/>
    <col width="11" customWidth="1" min="7" max="7"/>
    <col width="14" customWidth="1" min="8" max="8"/>
    <col width="11" customWidth="1" min="9" max="9"/>
    <col width="10" customWidth="1" min="10" max="10"/>
    <col width="10" customWidth="1" min="11" max="11"/>
    <col width="34" customWidth="1" min="12" max="12"/>
  </cols>
  <sheetData>
    <row r="1" ht="30" customHeight="1">
      <c r="A1" s="1" t="inlineStr">
        <is>
          <t>الردود وخدمة العملاء — التعليقات والرسائل والإشارات</t>
        </is>
      </c>
    </row>
    <row r="2" ht="42" customHeight="1">
      <c r="A2" s="2" t="inlineStr">
        <is>
          <t>الإجمالي ونسبة الرد محسوبان تلقائياً. زمن أول رد بالساعات. اكتب في العمود الأخير أكثر موضوع تكرر في الرسائل هذا الشهر.</t>
        </is>
      </c>
    </row>
    <row r="4" ht="34" customHeight="1">
      <c r="A4" s="4" t="inlineStr">
        <is>
          <t>المنصة</t>
        </is>
      </c>
      <c r="B4" s="4" t="inlineStr">
        <is>
          <t>التعليقات</t>
        </is>
      </c>
      <c r="C4" s="4" t="inlineStr">
        <is>
          <t>الرسائل الخاصة</t>
        </is>
      </c>
      <c r="D4" s="4" t="inlineStr">
        <is>
          <t>الإشارات</t>
        </is>
      </c>
      <c r="E4" s="4" t="inlineStr">
        <is>
          <t>الإجمالي</t>
        </is>
      </c>
      <c r="F4" s="4" t="inlineStr">
        <is>
          <t>تم الرد عليها</t>
        </is>
      </c>
      <c r="G4" s="4" t="inlineStr">
        <is>
          <t>نسبة الرد</t>
        </is>
      </c>
      <c r="H4" s="4" t="inlineStr">
        <is>
          <t>متوسط زمن أول رد (ساعة)</t>
        </is>
      </c>
      <c r="I4" s="4" t="inlineStr">
        <is>
          <t>استفسارات</t>
        </is>
      </c>
      <c r="J4" s="4" t="inlineStr">
        <is>
          <t>شكاوى</t>
        </is>
      </c>
      <c r="K4" s="4" t="inlineStr">
        <is>
          <t>إشادات</t>
        </is>
      </c>
      <c r="L4" s="4" t="inlineStr">
        <is>
          <t>أكثر موضوع تكرر</t>
        </is>
      </c>
    </row>
    <row r="5">
      <c r="A5" s="9" t="inlineStr">
        <is>
          <t>انستقرام</t>
        </is>
      </c>
      <c r="B5" s="11" t="n">
        <v>420</v>
      </c>
      <c r="C5" s="11" t="n">
        <v>260</v>
      </c>
      <c r="D5" s="11" t="n">
        <v>35</v>
      </c>
      <c r="E5" s="10">
        <f>IF(COUNT(B5:D5)=0,"",SUM(B5:D5))</f>
        <v/>
      </c>
      <c r="F5" s="11" t="n">
        <v>610</v>
      </c>
      <c r="G5" s="13">
        <f>IF(N(E5)=0,"",F5/E5)</f>
        <v/>
      </c>
      <c r="H5" s="16" t="n">
        <v>3.5</v>
      </c>
      <c r="I5" s="11" t="n">
        <v>330</v>
      </c>
      <c r="J5" s="11" t="n">
        <v>28</v>
      </c>
      <c r="K5" s="11" t="n">
        <v>90</v>
      </c>
      <c r="L5" s="9" t="inlineStr">
        <is>
          <t>أوقات الدوام والأسعار</t>
        </is>
      </c>
    </row>
    <row r="6">
      <c r="A6" s="9" t="inlineStr">
        <is>
          <t>اكس (تويتر)</t>
        </is>
      </c>
      <c r="B6" s="11" t="n">
        <v>180</v>
      </c>
      <c r="C6" s="11" t="n">
        <v>60</v>
      </c>
      <c r="D6" s="11" t="n">
        <v>140</v>
      </c>
      <c r="E6" s="10">
        <f>IF(COUNT(B6:D6)=0,"",SUM(B6:D6))</f>
        <v/>
      </c>
      <c r="F6" s="11" t="n">
        <v>290</v>
      </c>
      <c r="G6" s="13">
        <f>IF(N(E6)=0,"",F6/E6)</f>
        <v/>
      </c>
      <c r="H6" s="16" t="n">
        <v>6</v>
      </c>
      <c r="I6" s="11" t="n">
        <v>120</v>
      </c>
      <c r="J6" s="11" t="n">
        <v>41</v>
      </c>
      <c r="K6" s="11" t="n">
        <v>25</v>
      </c>
      <c r="L6" s="9" t="inlineStr">
        <is>
          <t>تأخر التوصيل</t>
        </is>
      </c>
    </row>
    <row r="7">
      <c r="A7" s="9" t="inlineStr">
        <is>
          <t>تيك توك</t>
        </is>
      </c>
      <c r="B7" s="11" t="n">
        <v>310</v>
      </c>
      <c r="C7" s="11" t="n">
        <v>20</v>
      </c>
      <c r="D7" s="11" t="n">
        <v>10</v>
      </c>
      <c r="E7" s="10">
        <f>IF(COUNT(B7:D7)=0,"",SUM(B7:D7))</f>
        <v/>
      </c>
      <c r="F7" s="11" t="n">
        <v>150</v>
      </c>
      <c r="G7" s="13">
        <f>IF(N(E7)=0,"",F7/E7)</f>
        <v/>
      </c>
      <c r="H7" s="16" t="n">
        <v>9</v>
      </c>
      <c r="I7" s="11" t="n">
        <v>70</v>
      </c>
      <c r="J7" s="11" t="n">
        <v>5</v>
      </c>
      <c r="K7" s="11" t="n">
        <v>60</v>
      </c>
      <c r="L7" s="9" t="inlineStr">
        <is>
          <t>طلب روابط المنتجات</t>
        </is>
      </c>
    </row>
    <row r="8">
      <c r="A8" s="9" t="inlineStr">
        <is>
          <t>جوجل للأعمال</t>
        </is>
      </c>
      <c r="B8" s="11" t="n">
        <v>22</v>
      </c>
      <c r="C8" s="11" t="n">
        <v>0</v>
      </c>
      <c r="D8" s="11" t="n">
        <v>0</v>
      </c>
      <c r="E8" s="10">
        <f>IF(COUNT(B8:D8)=0,"",SUM(B8:D8))</f>
        <v/>
      </c>
      <c r="F8" s="11" t="n">
        <v>22</v>
      </c>
      <c r="G8" s="13">
        <f>IF(N(E8)=0,"",F8/E8)</f>
        <v/>
      </c>
      <c r="H8" s="16" t="n">
        <v>24</v>
      </c>
      <c r="I8" s="11" t="n">
        <v>8</v>
      </c>
      <c r="J8" s="11" t="n">
        <v>4</v>
      </c>
      <c r="K8" s="11" t="n">
        <v>10</v>
      </c>
      <c r="L8" s="9" t="inlineStr">
        <is>
          <t>تقييمات تحتاج رداً</t>
        </is>
      </c>
    </row>
    <row r="9">
      <c r="A9" s="5" t="n"/>
      <c r="B9" s="17" t="n"/>
      <c r="C9" s="17" t="n"/>
      <c r="D9" s="17" t="n"/>
      <c r="E9" s="10">
        <f>IF(COUNT(B9:D9)=0,"",SUM(B9:D9))</f>
        <v/>
      </c>
      <c r="F9" s="17" t="n"/>
      <c r="G9" s="13">
        <f>IF(N(E9)=0,"",F9/E9)</f>
        <v/>
      </c>
      <c r="H9" s="22" t="n"/>
      <c r="I9" s="17" t="n"/>
      <c r="J9" s="17" t="n"/>
      <c r="K9" s="17" t="n"/>
      <c r="L9" s="5" t="n"/>
    </row>
    <row r="10">
      <c r="A10" s="5" t="n"/>
      <c r="B10" s="17" t="n"/>
      <c r="C10" s="17" t="n"/>
      <c r="D10" s="17" t="n"/>
      <c r="E10" s="10">
        <f>IF(COUNT(B10:D10)=0,"",SUM(B10:D10))</f>
        <v/>
      </c>
      <c r="F10" s="17" t="n"/>
      <c r="G10" s="13">
        <f>IF(N(E10)=0,"",F10/E10)</f>
        <v/>
      </c>
      <c r="H10" s="22" t="n"/>
      <c r="I10" s="17" t="n"/>
      <c r="J10" s="17" t="n"/>
      <c r="K10" s="17" t="n"/>
      <c r="L10" s="5" t="n"/>
    </row>
    <row r="11">
      <c r="A11" s="5" t="n"/>
      <c r="B11" s="17" t="n"/>
      <c r="C11" s="17" t="n"/>
      <c r="D11" s="17" t="n"/>
      <c r="E11" s="10">
        <f>IF(COUNT(B11:D11)=0,"",SUM(B11:D11))</f>
        <v/>
      </c>
      <c r="F11" s="17" t="n"/>
      <c r="G11" s="13">
        <f>IF(N(E11)=0,"",F11/E11)</f>
        <v/>
      </c>
      <c r="H11" s="22" t="n"/>
      <c r="I11" s="17" t="n"/>
      <c r="J11" s="17" t="n"/>
      <c r="K11" s="17" t="n"/>
      <c r="L11" s="5" t="n"/>
    </row>
    <row r="12">
      <c r="A12" s="5" t="n"/>
      <c r="B12" s="17" t="n"/>
      <c r="C12" s="17" t="n"/>
      <c r="D12" s="17" t="n"/>
      <c r="E12" s="10">
        <f>IF(COUNT(B12:D12)=0,"",SUM(B12:D12))</f>
        <v/>
      </c>
      <c r="F12" s="17" t="n"/>
      <c r="G12" s="13">
        <f>IF(N(E12)=0,"",F12/E12)</f>
        <v/>
      </c>
      <c r="H12" s="22" t="n"/>
      <c r="I12" s="17" t="n"/>
      <c r="J12" s="17" t="n"/>
      <c r="K12" s="17" t="n"/>
      <c r="L12" s="5" t="n"/>
    </row>
    <row r="13">
      <c r="A13" s="18" t="inlineStr">
        <is>
          <t>الإجمالي</t>
        </is>
      </c>
      <c r="B13" s="19">
        <f>SUM(B5:B12)</f>
        <v/>
      </c>
      <c r="C13" s="19">
        <f>SUM(C5:C12)</f>
        <v/>
      </c>
      <c r="D13" s="19">
        <f>SUM(D5:D12)</f>
        <v/>
      </c>
      <c r="E13" s="19">
        <f>SUM(E5:E12)</f>
        <v/>
      </c>
      <c r="F13" s="19">
        <f>SUM(F5:F12)</f>
        <v/>
      </c>
      <c r="G13" s="20">
        <f>IF(N(E13)=0,"",F13/E13)</f>
        <v/>
      </c>
      <c r="H13" s="23">
        <f>IFERROR(AVERAGE(H5:H12),"")</f>
        <v/>
      </c>
      <c r="I13" s="19">
        <f>SUM(I5:I12)</f>
        <v/>
      </c>
      <c r="J13" s="19">
        <f>SUM(J5:J12)</f>
        <v/>
      </c>
      <c r="K13" s="19">
        <f>SUM(K5:K12)</f>
        <v/>
      </c>
      <c r="L13" s="21" t="inlineStr">
        <is>
          <t>زمن الرد هنا متوسط بسيط للمنصات</t>
        </is>
      </c>
    </row>
    <row r="15" ht="30" customHeight="1">
      <c r="A15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3">
    <mergeCell ref="A2:L2"/>
    <mergeCell ref="A15:L15"/>
    <mergeCell ref="A1:L1"/>
  </mergeCells>
  <dataValidations count="1">
    <dataValidation sqref="A5:A12" showDropDown="0" showInputMessage="0" showErrorMessage="0" allowBlank="1" error="اختر منصة من القائمة" prompt="اختر المنصة" type="list">
      <formula1>"انستقرام,فيسبوك,اكس (تويتر),لينكدإن,تيك توك,يوتيوب,ثريدز,بلوسكاي,بينتريست,جوجل للأعمال,ماستودون,تيليجرام"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M12"/>
  <sheetViews>
    <sheetView showGridLines="0" rightToLeft="1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22" customWidth="1" min="3" max="3"/>
    <col width="22" customWidth="1" min="4" max="4"/>
    <col width="10" customWidth="1" min="5" max="5"/>
    <col width="12" customWidth="1" min="6" max="6"/>
    <col width="12" customWidth="1" min="7" max="7"/>
    <col width="11" customWidth="1" min="8" max="8"/>
    <col width="10" customWidth="1" min="9" max="9"/>
    <col width="14" customWidth="1" min="10" max="10"/>
    <col width="14" customWidth="1" min="11" max="11"/>
    <col width="11" customWidth="1" min="12" max="12"/>
    <col width="36" customWidth="1" min="13" max="13"/>
  </cols>
  <sheetData>
    <row r="1" ht="30" customHeight="1">
      <c r="A1" s="1" t="inlineStr">
        <is>
          <t>الحملات — النتيجة مقابل الهدف</t>
        </is>
      </c>
    </row>
    <row r="2" ht="42" customHeight="1">
      <c r="A2" s="2" t="inlineStr">
        <is>
          <t>اكتب الهدف الرقمي قبل الحملة (مثل عدد الحجوزات أو النقرات)، ثم النتيجة الفعلية. نسبة التحقق ومعدل التفاعل محسوبان تلقائياً.</t>
        </is>
      </c>
    </row>
    <row r="4" ht="34" customHeight="1">
      <c r="A4" s="4" t="inlineStr">
        <is>
          <t>الحملة</t>
        </is>
      </c>
      <c r="B4" s="4" t="inlineStr">
        <is>
          <t>الفترة</t>
        </is>
      </c>
      <c r="C4" s="4" t="inlineStr">
        <is>
          <t>الهدف</t>
        </is>
      </c>
      <c r="D4" s="4" t="inlineStr">
        <is>
          <t>المنصات</t>
        </is>
      </c>
      <c r="E4" s="4" t="inlineStr">
        <is>
          <t>المنشورات</t>
        </is>
      </c>
      <c r="F4" s="4" t="inlineStr">
        <is>
          <t>الوصول</t>
        </is>
      </c>
      <c r="G4" s="4" t="inlineStr">
        <is>
          <t>التفاعلات</t>
        </is>
      </c>
      <c r="H4" s="4" t="inlineStr">
        <is>
          <t>معدل التفاعل</t>
        </is>
      </c>
      <c r="I4" s="4" t="inlineStr">
        <is>
          <t>النقرات</t>
        </is>
      </c>
      <c r="J4" s="4" t="inlineStr">
        <is>
          <t>الهدف الرقمي</t>
        </is>
      </c>
      <c r="K4" s="4" t="inlineStr">
        <is>
          <t>النتيجة الفعلية</t>
        </is>
      </c>
      <c r="L4" s="4" t="inlineStr">
        <is>
          <t>نسبة التحقق</t>
        </is>
      </c>
      <c r="M4" s="4" t="inlineStr">
        <is>
          <t>الخلاصة</t>
        </is>
      </c>
    </row>
    <row r="5">
      <c r="A5" s="9" t="inlineStr">
        <is>
          <t>اليوم الوطني 96</t>
        </is>
      </c>
      <c r="B5" s="9" t="inlineStr">
        <is>
          <t>15–24 سبتمبر</t>
        </is>
      </c>
      <c r="C5" s="9" t="inlineStr">
        <is>
          <t>زيارات الفروع</t>
        </is>
      </c>
      <c r="D5" s="9" t="inlineStr">
        <is>
          <t>انستقرام، تيك توك، اكس</t>
        </is>
      </c>
      <c r="E5" s="11" t="n">
        <v>12</v>
      </c>
      <c r="F5" s="11" t="n">
        <v>52000</v>
      </c>
      <c r="G5" s="11" t="n">
        <v>2600</v>
      </c>
      <c r="H5" s="13">
        <f>IF(N(F5)=0,"",G5/F5)</f>
        <v/>
      </c>
      <c r="I5" s="11" t="n">
        <v>640</v>
      </c>
      <c r="J5" s="11" t="n">
        <v>300</v>
      </c>
      <c r="K5" s="11" t="n">
        <v>270</v>
      </c>
      <c r="L5" s="13">
        <f>IF(N(J5)=0,"",K5/J5)</f>
        <v/>
      </c>
      <c r="M5" s="9" t="inlineStr">
        <is>
          <t>الفيديو تفوق على التصاميم</t>
        </is>
      </c>
    </row>
    <row r="6">
      <c r="A6" s="9" t="inlineStr">
        <is>
          <t>العودة للمدارس</t>
        </is>
      </c>
      <c r="B6" s="9" t="inlineStr">
        <is>
          <t>1–14 سبتمبر</t>
        </is>
      </c>
      <c r="C6" s="9" t="inlineStr">
        <is>
          <t>نقرات على صفحة العروض</t>
        </is>
      </c>
      <c r="D6" s="9" t="inlineStr">
        <is>
          <t>انستقرام، فيسبوك</t>
        </is>
      </c>
      <c r="E6" s="11" t="n">
        <v>6</v>
      </c>
      <c r="F6" s="11" t="n">
        <v>15000</v>
      </c>
      <c r="G6" s="11" t="n">
        <v>640</v>
      </c>
      <c r="H6" s="13">
        <f>IF(N(F6)=0,"",G6/F6)</f>
        <v/>
      </c>
      <c r="I6" s="11" t="n">
        <v>380</v>
      </c>
      <c r="J6" s="11" t="n">
        <v>500</v>
      </c>
      <c r="K6" s="11" t="n">
        <v>380</v>
      </c>
      <c r="L6" s="13">
        <f>IF(N(J6)=0,"",K6/J6)</f>
        <v/>
      </c>
      <c r="M6" s="9" t="inlineStr">
        <is>
          <t>بدأت متأخرة أسبوعاً</t>
        </is>
      </c>
    </row>
    <row r="7">
      <c r="A7" s="5" t="n"/>
      <c r="B7" s="5" t="n"/>
      <c r="C7" s="5" t="n"/>
      <c r="D7" s="5" t="n"/>
      <c r="E7" s="17" t="n"/>
      <c r="F7" s="17" t="n"/>
      <c r="G7" s="17" t="n"/>
      <c r="H7" s="13">
        <f>IF(N(F7)=0,"",G7/F7)</f>
        <v/>
      </c>
      <c r="I7" s="17" t="n"/>
      <c r="J7" s="17" t="n"/>
      <c r="K7" s="17" t="n"/>
      <c r="L7" s="13">
        <f>IF(N(J7)=0,"",K7/J7)</f>
        <v/>
      </c>
      <c r="M7" s="5" t="n"/>
    </row>
    <row r="8">
      <c r="A8" s="5" t="n"/>
      <c r="B8" s="5" t="n"/>
      <c r="C8" s="5" t="n"/>
      <c r="D8" s="5" t="n"/>
      <c r="E8" s="17" t="n"/>
      <c r="F8" s="17" t="n"/>
      <c r="G8" s="17" t="n"/>
      <c r="H8" s="13">
        <f>IF(N(F8)=0,"",G8/F8)</f>
        <v/>
      </c>
      <c r="I8" s="17" t="n"/>
      <c r="J8" s="17" t="n"/>
      <c r="K8" s="17" t="n"/>
      <c r="L8" s="13">
        <f>IF(N(J8)=0,"",K8/J8)</f>
        <v/>
      </c>
      <c r="M8" s="5" t="n"/>
    </row>
    <row r="9">
      <c r="A9" s="5" t="n"/>
      <c r="B9" s="5" t="n"/>
      <c r="C9" s="5" t="n"/>
      <c r="D9" s="5" t="n"/>
      <c r="E9" s="17" t="n"/>
      <c r="F9" s="17" t="n"/>
      <c r="G9" s="17" t="n"/>
      <c r="H9" s="13">
        <f>IF(N(F9)=0,"",G9/F9)</f>
        <v/>
      </c>
      <c r="I9" s="17" t="n"/>
      <c r="J9" s="17" t="n"/>
      <c r="K9" s="17" t="n"/>
      <c r="L9" s="13">
        <f>IF(N(J9)=0,"",K9/J9)</f>
        <v/>
      </c>
      <c r="M9" s="5" t="n"/>
    </row>
    <row r="10">
      <c r="A10" s="5" t="n"/>
      <c r="B10" s="5" t="n"/>
      <c r="C10" s="5" t="n"/>
      <c r="D10" s="5" t="n"/>
      <c r="E10" s="17" t="n"/>
      <c r="F10" s="17" t="n"/>
      <c r="G10" s="17" t="n"/>
      <c r="H10" s="13">
        <f>IF(N(F10)=0,"",G10/F10)</f>
        <v/>
      </c>
      <c r="I10" s="17" t="n"/>
      <c r="J10" s="17" t="n"/>
      <c r="K10" s="17" t="n"/>
      <c r="L10" s="13">
        <f>IF(N(J10)=0,"",K10/J10)</f>
        <v/>
      </c>
      <c r="M10" s="5" t="n"/>
    </row>
    <row r="12" ht="30" customHeight="1">
      <c r="A12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3">
    <mergeCell ref="A2:M2"/>
    <mergeCell ref="A1:M1"/>
    <mergeCell ref="A12:M12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showGridLines="0" rightToLeft="1" tabSelected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40" customWidth="1" min="3" max="3"/>
    <col width="18" customWidth="1" min="4" max="4"/>
    <col width="18" customWidth="1" min="5" max="5"/>
    <col width="14" customWidth="1" min="6" max="6"/>
    <col width="30" customWidth="1" min="7" max="7"/>
    <col width="14" customWidth="1" min="8" max="8"/>
  </cols>
  <sheetData>
    <row r="1" ht="30" customHeight="1">
      <c r="A1" s="1" t="inlineStr">
        <is>
          <t>التوصيات وخطة الشهر القادم</t>
        </is>
      </c>
    </row>
    <row r="2" ht="42" customHeight="1">
      <c r="A2" s="2" t="inlineStr">
        <is>
          <t>كل توصية لها سبب من أرقام هذا الشهر، ومسؤول، وموعد، ومؤشر نجاح يُراجع في تقرير الشهر القادم. 3 إلى 5 توصيات تكفي.</t>
        </is>
      </c>
    </row>
    <row r="4" ht="34" customHeight="1">
      <c r="A4" s="4" t="inlineStr">
        <is>
          <t>#</t>
        </is>
      </c>
      <c r="B4" s="4" t="inlineStr">
        <is>
          <t>التوصية / الإجراء</t>
        </is>
      </c>
      <c r="C4" s="4" t="inlineStr">
        <is>
          <t>السبب (من أرقام هذا الشهر)</t>
        </is>
      </c>
      <c r="D4" s="4" t="inlineStr">
        <is>
          <t>المنصة</t>
        </is>
      </c>
      <c r="E4" s="4" t="inlineStr">
        <is>
          <t>المسؤول</t>
        </is>
      </c>
      <c r="F4" s="4" t="inlineStr">
        <is>
          <t>الموعد</t>
        </is>
      </c>
      <c r="G4" s="4" t="inlineStr">
        <is>
          <t>مؤشر النجاح</t>
        </is>
      </c>
      <c r="H4" s="4" t="inlineStr">
        <is>
          <t>الحالة</t>
        </is>
      </c>
    </row>
    <row r="5" ht="32" customHeight="1">
      <c r="A5" s="9" t="n">
        <v>1</v>
      </c>
      <c r="B5" s="9" t="inlineStr">
        <is>
          <t>ريلزين أسبوعياً بدل تصميمين ثابتين</t>
        </is>
      </c>
      <c r="C5" s="9" t="inlineStr">
        <is>
          <t>أعلى 3 منشورات كانت فيديو، ومعدل تفاعل الريلز ضعف التصاميم</t>
        </is>
      </c>
      <c r="D5" s="9" t="inlineStr">
        <is>
          <t>انستقرام</t>
        </is>
      </c>
      <c r="E5" s="9" t="inlineStr">
        <is>
          <t>مدير الحساب</t>
        </is>
      </c>
      <c r="F5" s="9" t="inlineStr">
        <is>
          <t>طوال الشهر</t>
        </is>
      </c>
      <c r="G5" s="9" t="inlineStr">
        <is>
          <t>معدل تفاعل انستقرام ≥ 5%</t>
        </is>
      </c>
      <c r="H5" s="9" t="inlineStr">
        <is>
          <t>مقترح</t>
        </is>
      </c>
    </row>
    <row r="6" ht="32" customHeight="1">
      <c r="A6" s="9" t="n">
        <v>2</v>
      </c>
      <c r="B6" s="9" t="inlineStr">
        <is>
          <t>إعادة السلسلة الأسبوعية على اكس</t>
        </is>
      </c>
      <c r="C6" s="9" t="inlineStr">
        <is>
          <t>تراجع الوصول 7% بعد توقفها</t>
        </is>
      </c>
      <c r="D6" s="9" t="inlineStr">
        <is>
          <t>اكس (تويتر)</t>
        </is>
      </c>
      <c r="E6" s="9" t="inlineStr">
        <is>
          <t>كاتب المحتوى</t>
        </is>
      </c>
      <c r="F6" s="9" t="inlineStr">
        <is>
          <t>كل أحد</t>
        </is>
      </c>
      <c r="G6" s="9" t="inlineStr">
        <is>
          <t>عودة الوصول لمستوى أغسطس</t>
        </is>
      </c>
      <c r="H6" s="9" t="inlineStr">
        <is>
          <t>معتمد</t>
        </is>
      </c>
    </row>
    <row r="7" ht="32" customHeight="1">
      <c r="A7" s="9" t="n">
        <v>3</v>
      </c>
      <c r="B7" s="9" t="inlineStr">
        <is>
          <t>ساعة رد يومية على تيك توك</t>
        </is>
      </c>
      <c r="C7" s="9" t="inlineStr">
        <is>
          <t>زمن أول رد 9 ساعات</t>
        </is>
      </c>
      <c r="D7" s="9" t="inlineStr">
        <is>
          <t>تيك توك</t>
        </is>
      </c>
      <c r="E7" s="9" t="inlineStr">
        <is>
          <t>خدمة العملاء</t>
        </is>
      </c>
      <c r="F7" s="9" t="inlineStr">
        <is>
          <t>يومياً 9 مساءً</t>
        </is>
      </c>
      <c r="G7" s="9" t="inlineStr">
        <is>
          <t>زمن الرد أقل من 4 ساعات</t>
        </is>
      </c>
      <c r="H7" s="9" t="inlineStr">
        <is>
          <t>قيد التنفيذ</t>
        </is>
      </c>
    </row>
    <row r="8" ht="32" customHeight="1">
      <c r="A8" s="5" t="n">
        <v>4</v>
      </c>
      <c r="B8" s="5" t="n"/>
      <c r="C8" s="5" t="n"/>
      <c r="D8" s="5" t="n"/>
      <c r="E8" s="5" t="n"/>
      <c r="F8" s="5" t="n"/>
      <c r="G8" s="5" t="n"/>
      <c r="H8" s="5" t="n"/>
    </row>
    <row r="9" ht="32" customHeight="1">
      <c r="A9" s="5" t="n">
        <v>5</v>
      </c>
      <c r="B9" s="5" t="n"/>
      <c r="C9" s="5" t="n"/>
      <c r="D9" s="5" t="n"/>
      <c r="E9" s="5" t="n"/>
      <c r="F9" s="5" t="n"/>
      <c r="G9" s="5" t="n"/>
      <c r="H9" s="5" t="n"/>
    </row>
    <row r="10" ht="32" customHeight="1">
      <c r="A10" s="5" t="n">
        <v>6</v>
      </c>
      <c r="B10" s="5" t="n"/>
      <c r="C10" s="5" t="n"/>
      <c r="D10" s="5" t="n"/>
      <c r="E10" s="5" t="n"/>
      <c r="F10" s="5" t="n"/>
      <c r="G10" s="5" t="n"/>
      <c r="H10" s="5" t="n"/>
    </row>
    <row r="11" ht="32" customHeight="1">
      <c r="A11" s="5" t="n">
        <v>7</v>
      </c>
      <c r="B11" s="5" t="n"/>
      <c r="C11" s="5" t="n"/>
      <c r="D11" s="5" t="n"/>
      <c r="E11" s="5" t="n"/>
      <c r="F11" s="5" t="n"/>
      <c r="G11" s="5" t="n"/>
      <c r="H11" s="5" t="n"/>
    </row>
    <row r="12" ht="32" customHeight="1">
      <c r="A12" s="5" t="n">
        <v>8</v>
      </c>
      <c r="B12" s="5" t="n"/>
      <c r="C12" s="5" t="n"/>
      <c r="D12" s="5" t="n"/>
      <c r="E12" s="5" t="n"/>
      <c r="F12" s="5" t="n"/>
      <c r="G12" s="5" t="n"/>
      <c r="H12" s="5" t="n"/>
    </row>
    <row r="14" ht="24" customHeight="1">
      <c r="A14" s="3" t="inlineStr">
        <is>
          <t>مناسبات وفعاليات الشهر القادم</t>
        </is>
      </c>
    </row>
    <row r="15" ht="34" customHeight="1">
      <c r="A15" s="4" t="inlineStr">
        <is>
          <t>#</t>
        </is>
      </c>
      <c r="B15" s="4" t="inlineStr">
        <is>
          <t>المناسبة / الفعالية</t>
        </is>
      </c>
      <c r="C15" s="4" t="inlineStr">
        <is>
          <t>فكرة المحتوى</t>
        </is>
      </c>
      <c r="D15" s="4" t="inlineStr">
        <is>
          <t>المنصة</t>
        </is>
      </c>
      <c r="E15" s="4" t="inlineStr">
        <is>
          <t>المسؤول</t>
        </is>
      </c>
      <c r="F15" s="4" t="inlineStr">
        <is>
          <t>موعد التجهيز</t>
        </is>
      </c>
      <c r="G15" s="4" t="inlineStr">
        <is>
          <t>ملاحظة</t>
        </is>
      </c>
      <c r="H15" s="4" t="inlineStr">
        <is>
          <t>الحالة</t>
        </is>
      </c>
    </row>
    <row r="16">
      <c r="A16" s="9" t="n">
        <v>1</v>
      </c>
      <c r="B16" s="9" t="inlineStr">
        <is>
          <t>انطلاق موسم الرياض (حسب الإعلان الرسمي)</t>
        </is>
      </c>
      <c r="C16" s="9" t="inlineStr">
        <is>
          <t>محتوى مرتبط بالفعاليات القريبة من الفرع</t>
        </is>
      </c>
      <c r="D16" s="9" t="inlineStr">
        <is>
          <t>انستقرام</t>
        </is>
      </c>
      <c r="E16" s="9" t="inlineStr">
        <is>
          <t>مدير الحساب</t>
        </is>
      </c>
      <c r="F16" s="9" t="inlineStr">
        <is>
          <t>قبل أسبوعين</t>
        </is>
      </c>
      <c r="G16" s="9" t="inlineStr">
        <is>
          <t>تحقق من التاريخ الرسمي</t>
        </is>
      </c>
      <c r="H16" s="9" t="inlineStr">
        <is>
          <t>مقترح</t>
        </is>
      </c>
    </row>
    <row r="17">
      <c r="A17" s="5" t="n">
        <v>2</v>
      </c>
      <c r="B17" s="5" t="n"/>
      <c r="C17" s="5" t="n"/>
      <c r="D17" s="5" t="n"/>
      <c r="E17" s="5" t="n"/>
      <c r="F17" s="5" t="n"/>
      <c r="G17" s="5" t="n"/>
      <c r="H17" s="5" t="n"/>
    </row>
    <row r="18">
      <c r="A18" s="5" t="n">
        <v>3</v>
      </c>
      <c r="B18" s="5" t="n"/>
      <c r="C18" s="5" t="n"/>
      <c r="D18" s="5" t="n"/>
      <c r="E18" s="5" t="n"/>
      <c r="F18" s="5" t="n"/>
      <c r="G18" s="5" t="n"/>
      <c r="H18" s="5" t="n"/>
    </row>
    <row r="19">
      <c r="A19" s="5" t="n">
        <v>4</v>
      </c>
      <c r="B19" s="5" t="n"/>
      <c r="C19" s="5" t="n"/>
      <c r="D19" s="5" t="n"/>
      <c r="E19" s="5" t="n"/>
      <c r="F19" s="5" t="n"/>
      <c r="G19" s="5" t="n"/>
      <c r="H19" s="5" t="n"/>
    </row>
    <row r="21" ht="30" customHeight="1">
      <c r="A21" s="7" t="inlineStr">
        <is>
          <t>نموذج مجاني من كونسس (Consys) — منصة سعودية لإدارة حسابات التواصل الاجتماعي · consys.com.sa · الأرقام في الصفوف المظللة بالأصفر أمثلة توضيحية وليست بيانات حقيقية.</t>
        </is>
      </c>
    </row>
  </sheetData>
  <mergeCells count="4">
    <mergeCell ref="A21:H21"/>
    <mergeCell ref="A14:H14"/>
    <mergeCell ref="A2:H2"/>
    <mergeCell ref="A1:H1"/>
  </mergeCells>
  <dataValidations count="3">
    <dataValidation sqref="H5:H12" showDropDown="0" showInputMessage="0" showErrorMessage="0" allowBlank="1" type="list">
      <formula1>"مقترح,معتمد,قيد التنفيذ,منجز,مؤجل"</formula1>
    </dataValidation>
    <dataValidation sqref="D5:D12" showDropDown="0" showInputMessage="0" showErrorMessage="0" allowBlank="1" error="اختر منصة من القائمة" prompt="اختر المنصة" type="list">
      <formula1>"انستقرام,فيسبوك,اكس (تويتر),لينكدإن,تيك توك,يوتيوب,ثريدز,بلوسكاي,بينتريست,جوجل للأعمال,ماستودون,تيليجرام"</formula1>
    </dataValidation>
    <dataValidation sqref="H16:H19" showDropDown="0" showInputMessage="0" showErrorMessage="0" allowBlank="1" type="list">
      <formula1>"مقترح,معتمد,قيد التنفيذ,منجز,مؤجل"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Consys</dc:creator>
  <dc:title>نموذج تقرير شهري لحسابات التواصل الاجتماعي — كونسس</dc:title>
  <dcterms:created xsi:type="dcterms:W3CDTF">2026-10-17T14:32:59Z</dcterms:created>
  <dcterms:modified xsi:type="dcterms:W3CDTF">2026-10-17T14:32:59Z</dcterms:modified>
</cp:coreProperties>
</file>